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tables/table2.xml" ContentType="application/vnd.openxmlformats-officedocument.spreadsheetml.table+xml"/>
  <Override PartName="/xl/queryTables/queryTable2.xml" ContentType="application/vnd.openxmlformats-officedocument.spreadsheetml.queryTable+xml"/>
  <Override PartName="/xl/comments2.xml" ContentType="application/vnd.openxmlformats-officedocument.spreadsheetml.comments+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comments3.xml" ContentType="application/vnd.openxmlformats-officedocument.spreadsheetml.comments+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Management Information Systems\Workforce 1\MIS Maintenance\"/>
    </mc:Choice>
  </mc:AlternateContent>
  <xr:revisionPtr revIDLastSave="0" documentId="8_{BF9DCDDE-7A4F-43F6-A059-07FAE95C1AF8}" xr6:coauthVersionLast="47" xr6:coauthVersionMax="47" xr10:uidLastSave="{00000000-0000-0000-0000-000000000000}"/>
  <bookViews>
    <workbookView xWindow="-110" yWindow="-110" windowWidth="19420" windowHeight="10420" tabRatio="922" firstSheet="1" activeTab="7" xr2:uid="{00000000-000D-0000-FFFF-FFFF00000000}"/>
  </bookViews>
  <sheets>
    <sheet name="PrivateCases-MultipleAssigned" sheetId="8" r:id="rId1"/>
    <sheet name="DW&amp;AdultFundStreamCheck" sheetId="5" r:id="rId2"/>
    <sheet name="DW&amp;AdultRecordErrors" sheetId="6" r:id="rId3"/>
    <sheet name="EPEExitDataMissing" sheetId="7" r:id="rId4"/>
    <sheet name="Staff&amp;Supervisor" sheetId="9" r:id="rId5"/>
    <sheet name="SoftTerms" sheetId="3" r:id="rId6"/>
    <sheet name="UserProfiles" sheetId="10" r:id="rId7"/>
    <sheet name="ActivitySubTypeCashAsst" sheetId="11" r:id="rId8"/>
  </sheets>
  <definedNames>
    <definedName name="MIS_SoftTerm" localSheetId="5" hidden="1">SoftTerms!$A$5:$G$6</definedName>
    <definedName name="Q_EPEExitDataMissing" localSheetId="3" hidden="1">EPEExitDataMissing!$A$5:$Z$32</definedName>
    <definedName name="Q_MISFundStreamCheck01" localSheetId="1" hidden="1">'DW&amp;AdultFundStreamCheck'!$A$5:$Z$286</definedName>
    <definedName name="Q_MISFundStreamCheck02" localSheetId="2" hidden="1">'DW&amp;AdultRecordErrors'!$A$6:$U$7</definedName>
    <definedName name="Q_MISFundStreamCheck03" localSheetId="2" hidden="1">'DW&amp;AdultRecordErrors'!$X$6:$AI$42</definedName>
    <definedName name="Q_MISFundStreamNew" localSheetId="2" hidden="1">'DW&amp;AdultRecordErrors'!$AK$6:$AN$7</definedName>
    <definedName name="Q_MISSupportServiceCheck1" localSheetId="2" hidden="1">'DW&amp;AdultRecordErrors'!$AP$6:$BF$7</definedName>
    <definedName name="Q_PrivateCasesMultipleStaffAssigned" localSheetId="0" hidden="1">'PrivateCases-MultipleAssigned'!$A$5:$I$21</definedName>
    <definedName name="Q_StaffSupervisorMFIP" localSheetId="4" hidden="1">'Staff&amp;Supervisor'!$A$11:$G$41</definedName>
    <definedName name="Q_UserProfile" localSheetId="6" hidden="1">UserProfiles!$A$5:$Y$222</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3" l="1"/>
  <c r="AQ2" i="6"/>
  <c r="H3" i="7"/>
  <c r="G2" i="7"/>
  <c r="B2" i="10"/>
  <c r="O3" i="5" l="1"/>
  <c r="B3" i="9"/>
  <c r="AQ3" i="6"/>
  <c r="B2" i="8"/>
  <c r="E3" i="7"/>
  <c r="E2" i="7"/>
  <c r="B2" i="7"/>
  <c r="B3" i="5"/>
  <c r="B2" i="5" l="1"/>
  <c r="B2" i="6" s="1"/>
  <c r="B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Wanless, Alan</author>
  </authors>
  <commentList>
    <comment ref="A1" authorId="0" shapeId="0" xr:uid="{00000000-0006-0000-0000-000001000000}">
      <text>
        <r>
          <rPr>
            <b/>
            <sz val="9"/>
            <color indexed="81"/>
            <rFont val="Tahoma"/>
            <family val="2"/>
          </rPr>
          <t>X:\Management Information Systems\Workforce 1\WF1Data\Users\MIS Maintenance\MISMaintenance.accdb</t>
        </r>
      </text>
    </comment>
    <comment ref="A2" authorId="0" shapeId="0" xr:uid="{00000000-0006-0000-0000-000002000000}">
      <text>
        <r>
          <rPr>
            <b/>
            <sz val="9"/>
            <color indexed="81"/>
            <rFont val="Tahoma"/>
            <family val="2"/>
          </rPr>
          <t>Multiple staff cannot be assigned to a private case.  The only exception is the supervisor or data specialist may be assigned as well along with the EC.</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Wanless, Alan</author>
  </authors>
  <commentList>
    <comment ref="O3" authorId="0" shapeId="0" xr:uid="{00000000-0006-0000-0100-000001000000}">
      <text>
        <r>
          <rPr>
            <b/>
            <sz val="9"/>
            <color indexed="81"/>
            <rFont val="Tahoma"/>
            <family val="2"/>
          </rPr>
          <t>Count of records - if there is a support service with an error in fund stream.</t>
        </r>
        <r>
          <rPr>
            <sz val="9"/>
            <color indexed="81"/>
            <rFont val="Tahoma"/>
            <family val="2"/>
          </rPr>
          <t xml:space="preserve">
</t>
        </r>
        <r>
          <rPr>
            <b/>
            <sz val="9"/>
            <color indexed="81"/>
            <rFont val="Tahoma"/>
            <family val="2"/>
          </rPr>
          <t>Dataset location is Column AP on the DW&amp;AdultRecordErrors tab</t>
        </r>
        <r>
          <rPr>
            <sz val="9"/>
            <color indexed="81"/>
            <rFont val="Tahoma"/>
            <family val="2"/>
          </rPr>
          <t xml:space="preserve">
</t>
        </r>
      </text>
    </comment>
    <comment ref="A5" authorId="0" shapeId="0" xr:uid="{00000000-0006-0000-0100-000002000000}">
      <text>
        <r>
          <rPr>
            <b/>
            <sz val="9"/>
            <color indexed="81"/>
            <rFont val="Tahoma"/>
            <family val="2"/>
          </rPr>
          <t>Initial 3 fund streams for enrollment are Assessment/Ind Plan Dev/Career Counseling. If all 3 are there with the same enrollment date then the Initial Fund Stream will be noted.  If any are missing then the number that are in WF1 will be noted with what fund stream is used.</t>
        </r>
      </text>
    </comment>
    <comment ref="B5" authorId="0" shapeId="0" xr:uid="{00000000-0006-0000-0100-000003000000}">
      <text>
        <r>
          <rPr>
            <b/>
            <sz val="9"/>
            <color indexed="81"/>
            <rFont val="Tahoma"/>
            <family val="2"/>
          </rPr>
          <t>A value of 1 represents that funds from both WIOA and State DW have been used.  Verify with CLIMB and TAA checks in columns C&amp;D to check if this is valid.</t>
        </r>
      </text>
    </comment>
    <comment ref="C5" authorId="0" shapeId="0" xr:uid="{00000000-0006-0000-0100-000004000000}">
      <text>
        <r>
          <rPr>
            <sz val="9"/>
            <color indexed="81"/>
            <rFont val="Tahoma"/>
            <family val="2"/>
          </rPr>
          <t>C</t>
        </r>
        <r>
          <rPr>
            <b/>
            <sz val="9"/>
            <color indexed="81"/>
            <rFont val="Tahoma"/>
            <family val="2"/>
          </rPr>
          <t xml:space="preserve">ount of CLIMB activities used (1 or 2) which are used for State DW and the initial enrolled fund stream is for WIOA funds. If this was approved then it is correct. DWCheck field will be noted with a "1" </t>
        </r>
      </text>
    </comment>
    <comment ref="D5" authorId="0" shapeId="0" xr:uid="{00000000-0006-0000-0100-000005000000}">
      <text>
        <r>
          <rPr>
            <b/>
            <sz val="9"/>
            <color indexed="81"/>
            <rFont val="Tahoma"/>
            <family val="2"/>
          </rPr>
          <t xml:space="preserve">Noted with a "1" - Career Counseling activity has a subtype of "TAA" and the initial fund stream for the enrollment is different for this activity which means that there is one valid activity with a different fund stream (State DW &amp; WIOA DW).
</t>
        </r>
      </text>
    </comment>
    <comment ref="E5" authorId="0" shapeId="0" xr:uid="{00000000-0006-0000-0100-000006000000}">
      <text>
        <r>
          <rPr>
            <b/>
            <sz val="9"/>
            <color indexed="81"/>
            <rFont val="Tahoma"/>
            <family val="2"/>
          </rPr>
          <t>Total Count of DW State Activity (I-J)</t>
        </r>
        <r>
          <rPr>
            <sz val="9"/>
            <color indexed="81"/>
            <rFont val="Tahoma"/>
            <family val="2"/>
          </rPr>
          <t xml:space="preserve">
</t>
        </r>
      </text>
    </comment>
    <comment ref="F5" authorId="0" shapeId="0" xr:uid="{00000000-0006-0000-0100-000007000000}">
      <text>
        <r>
          <rPr>
            <b/>
            <sz val="9"/>
            <color indexed="81"/>
            <rFont val="Tahoma"/>
            <family val="2"/>
          </rPr>
          <t>Total Count of DW WIOA actvity (K-L)</t>
        </r>
        <r>
          <rPr>
            <sz val="9"/>
            <color indexed="81"/>
            <rFont val="Tahoma"/>
            <family val="2"/>
          </rPr>
          <t xml:space="preserve">
</t>
        </r>
      </text>
    </comment>
    <comment ref="G5" authorId="0" shapeId="0" xr:uid="{00000000-0006-0000-0100-000008000000}">
      <text>
        <r>
          <rPr>
            <b/>
            <sz val="9"/>
            <color indexed="81"/>
            <rFont val="Tahoma"/>
            <family val="2"/>
          </rPr>
          <t>Total Count of Adult PY22 Activity</t>
        </r>
      </text>
    </comment>
    <comment ref="H5" authorId="0" shapeId="0" xr:uid="{00000000-0006-0000-0100-000009000000}">
      <text>
        <r>
          <rPr>
            <b/>
            <sz val="9"/>
            <color indexed="81"/>
            <rFont val="Tahoma"/>
            <charset val="1"/>
          </rPr>
          <t>Total Count of Adult PY23 Activity</t>
        </r>
        <r>
          <rPr>
            <sz val="9"/>
            <color indexed="81"/>
            <rFont val="Tahoma"/>
            <charset val="1"/>
          </rPr>
          <t xml:space="preserve">
</t>
        </r>
      </text>
    </comment>
    <comment ref="I5" authorId="0" shapeId="0" xr:uid="{00000000-0006-0000-0100-00000A000000}">
      <text>
        <r>
          <rPr>
            <b/>
            <sz val="9"/>
            <color indexed="81"/>
            <rFont val="Tahoma"/>
            <charset val="1"/>
          </rPr>
          <t>Total Count DW State PY22 Activity</t>
        </r>
        <r>
          <rPr>
            <sz val="9"/>
            <color indexed="81"/>
            <rFont val="Tahoma"/>
            <charset val="1"/>
          </rPr>
          <t xml:space="preserve">
</t>
        </r>
      </text>
    </comment>
    <comment ref="J5" authorId="0" shapeId="0" xr:uid="{00000000-0006-0000-0100-00000B000000}">
      <text>
        <r>
          <rPr>
            <b/>
            <sz val="9"/>
            <color indexed="81"/>
            <rFont val="Tahoma"/>
            <charset val="1"/>
          </rPr>
          <t>Total Count DW State PY23 Activity</t>
        </r>
        <r>
          <rPr>
            <sz val="9"/>
            <color indexed="81"/>
            <rFont val="Tahoma"/>
            <charset val="1"/>
          </rPr>
          <t xml:space="preserve">
</t>
        </r>
      </text>
    </comment>
    <comment ref="K5" authorId="0" shapeId="0" xr:uid="{00000000-0006-0000-0100-00000C000000}">
      <text>
        <r>
          <rPr>
            <b/>
            <sz val="9"/>
            <color indexed="81"/>
            <rFont val="Tahoma"/>
            <charset val="1"/>
          </rPr>
          <t>Total Count DW WIOA
PY22 Activity</t>
        </r>
        <r>
          <rPr>
            <sz val="9"/>
            <color indexed="81"/>
            <rFont val="Tahoma"/>
            <charset val="1"/>
          </rPr>
          <t xml:space="preserve">
</t>
        </r>
      </text>
    </comment>
    <comment ref="L5" authorId="0" shapeId="0" xr:uid="{00000000-0006-0000-0100-00000D000000}">
      <text>
        <r>
          <rPr>
            <b/>
            <sz val="9"/>
            <color indexed="81"/>
            <rFont val="Tahoma"/>
            <family val="2"/>
          </rPr>
          <t>Total Count DW WIOA
PY23 Activity</t>
        </r>
      </text>
    </comment>
    <comment ref="M5" authorId="0" shapeId="0" xr:uid="{00000000-0006-0000-0100-00000E000000}">
      <text>
        <r>
          <rPr>
            <b/>
            <sz val="9"/>
            <color indexed="81"/>
            <rFont val="Tahoma"/>
            <family val="2"/>
          </rPr>
          <t>Count in DW&amp;AdultRecordErrors tab of activity records that do not fall within the date parameters of the funding stream. This excludes the activities that are noted as Training (T).</t>
        </r>
        <r>
          <rPr>
            <sz val="9"/>
            <color indexed="81"/>
            <rFont val="Tahoma"/>
            <family val="2"/>
          </rPr>
          <t xml:space="preserve">
</t>
        </r>
      </text>
    </comment>
    <comment ref="N5" authorId="0" shapeId="0" xr:uid="{00000000-0006-0000-0100-00000F000000}">
      <text>
        <r>
          <rPr>
            <sz val="9"/>
            <color indexed="81"/>
            <rFont val="Tahoma"/>
            <family val="2"/>
          </rPr>
          <t>P</t>
        </r>
        <r>
          <rPr>
            <b/>
            <sz val="9"/>
            <color indexed="81"/>
            <rFont val="Tahoma"/>
            <family val="2"/>
          </rPr>
          <t xml:space="preserve">lacing a 1 in this column will take the record off the list and place it in a hold table.  No activity or support service records will be noted on lists for their respective tabs if the record is taken off this tab.  </t>
        </r>
      </text>
    </comment>
    <comment ref="O5" authorId="0" shapeId="0" xr:uid="{00000000-0006-0000-0100-000010000000}">
      <text>
        <r>
          <rPr>
            <b/>
            <sz val="9"/>
            <color indexed="81"/>
            <rFont val="Tahoma"/>
            <family val="2"/>
          </rPr>
          <t xml:space="preserve">
If count in cell W3 is greater than zero, then there are support service records to resolve on the DW&amp;AdultRecordErrors tab. 
■ The following conditions exist:
- The support service date does not fall within the ssstart and sssend dates in the Agency Fund Streams table. 
- DW support service discrepency between WIOA and State. 
</t>
        </r>
      </text>
    </comment>
    <comment ref="P5" authorId="0" shapeId="0" xr:uid="{00000000-0006-0000-0100-000011000000}">
      <text>
        <r>
          <rPr>
            <b/>
            <sz val="9"/>
            <color indexed="81"/>
            <rFont val="Tahoma"/>
            <family val="2"/>
          </rPr>
          <t>Columns X - AE is 
 participant record information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Wanless, Alan</author>
  </authors>
  <commentList>
    <comment ref="I6" authorId="0" shapeId="0" xr:uid="{00000000-0006-0000-0200-000001000000}">
      <text>
        <r>
          <rPr>
            <b/>
            <sz val="9"/>
            <color indexed="81"/>
            <rFont val="Tahoma"/>
            <family val="2"/>
          </rPr>
          <t xml:space="preserve">Date of activity start
</t>
        </r>
        <r>
          <rPr>
            <sz val="9"/>
            <color indexed="81"/>
            <rFont val="Tahoma"/>
            <family val="2"/>
          </rPr>
          <t xml:space="preserve">
</t>
        </r>
      </text>
    </comment>
    <comment ref="J6" authorId="0" shapeId="0" xr:uid="{00000000-0006-0000-0200-000002000000}">
      <text>
        <r>
          <rPr>
            <b/>
            <sz val="9"/>
            <color indexed="81"/>
            <rFont val="Tahoma"/>
            <family val="2"/>
          </rPr>
          <t>Date of activity end</t>
        </r>
        <r>
          <rPr>
            <sz val="9"/>
            <color indexed="81"/>
            <rFont val="Tahoma"/>
            <family val="2"/>
          </rPr>
          <t xml:space="preserve">
</t>
        </r>
      </text>
    </comment>
    <comment ref="K6" authorId="0" shapeId="0" xr:uid="{00000000-0006-0000-0200-000003000000}">
      <text>
        <r>
          <rPr>
            <b/>
            <sz val="9"/>
            <color indexed="81"/>
            <rFont val="Tahoma"/>
            <family val="2"/>
          </rPr>
          <t xml:space="preserve">Fund Stream start date for staff activity. Staff activity is any activity that is paid out of staff dollars
</t>
        </r>
        <r>
          <rPr>
            <sz val="9"/>
            <color indexed="81"/>
            <rFont val="Tahoma"/>
            <family val="2"/>
          </rPr>
          <t xml:space="preserve">
</t>
        </r>
      </text>
    </comment>
    <comment ref="L6" authorId="0" shapeId="0" xr:uid="{00000000-0006-0000-0200-000004000000}">
      <text>
        <r>
          <rPr>
            <b/>
            <sz val="9"/>
            <color indexed="81"/>
            <rFont val="Tahoma"/>
            <family val="2"/>
          </rPr>
          <t xml:space="preserve">Fund stream end date for staff activity. Staff activity is any activity that is paid out of staff dollars
</t>
        </r>
      </text>
    </comment>
    <comment ref="M6" authorId="0" shapeId="0" xr:uid="{00000000-0006-0000-0200-000005000000}">
      <text>
        <r>
          <rPr>
            <b/>
            <sz val="9"/>
            <color indexed="81"/>
            <rFont val="Tahoma"/>
            <family val="2"/>
          </rPr>
          <t>Currently not used</t>
        </r>
        <r>
          <rPr>
            <sz val="9"/>
            <color indexed="81"/>
            <rFont val="Tahoma"/>
            <family val="2"/>
          </rPr>
          <t xml:space="preserve">
</t>
        </r>
      </text>
    </comment>
    <comment ref="N6" authorId="0" shapeId="0" xr:uid="{00000000-0006-0000-0200-000006000000}">
      <text>
        <r>
          <rPr>
            <b/>
            <sz val="9"/>
            <color indexed="81"/>
            <rFont val="Tahoma"/>
            <family val="2"/>
          </rPr>
          <t>Currently not used</t>
        </r>
        <r>
          <rPr>
            <sz val="9"/>
            <color indexed="81"/>
            <rFont val="Tahoma"/>
            <family val="2"/>
          </rPr>
          <t xml:space="preserve">
</t>
        </r>
      </text>
    </comment>
    <comment ref="X6" authorId="0" shapeId="0" xr:uid="{00000000-0006-0000-0200-000007000000}">
      <text>
        <r>
          <rPr>
            <sz val="9"/>
            <color indexed="81"/>
            <rFont val="Tahoma"/>
            <charset val="1"/>
          </rPr>
          <t xml:space="preserve">Agency Name
</t>
        </r>
      </text>
    </comment>
    <comment ref="Y6" authorId="0" shapeId="0" xr:uid="{00000000-0006-0000-0200-000008000000}">
      <text>
        <r>
          <rPr>
            <sz val="9"/>
            <color indexed="81"/>
            <rFont val="Tahoma"/>
            <charset val="1"/>
          </rPr>
          <t xml:space="preserve">Fund Stream code
</t>
        </r>
      </text>
    </comment>
    <comment ref="Z6" authorId="0" shapeId="0" xr:uid="{00000000-0006-0000-0200-000009000000}">
      <text>
        <r>
          <rPr>
            <b/>
            <sz val="9"/>
            <color indexed="81"/>
            <rFont val="Tahoma"/>
            <charset val="1"/>
          </rPr>
          <t>Fund Stream description</t>
        </r>
        <r>
          <rPr>
            <sz val="9"/>
            <color indexed="81"/>
            <rFont val="Tahoma"/>
            <charset val="1"/>
          </rPr>
          <t xml:space="preserve">
</t>
        </r>
      </text>
    </comment>
    <comment ref="AA6" authorId="0" shapeId="0" xr:uid="{00000000-0006-0000-0200-00000A000000}">
      <text>
        <r>
          <rPr>
            <b/>
            <sz val="9"/>
            <color indexed="81"/>
            <rFont val="Tahoma"/>
            <charset val="1"/>
          </rPr>
          <t>Staff activity start for fund stream</t>
        </r>
        <r>
          <rPr>
            <sz val="9"/>
            <color indexed="81"/>
            <rFont val="Tahoma"/>
            <charset val="1"/>
          </rPr>
          <t xml:space="preserve">
</t>
        </r>
      </text>
    </comment>
    <comment ref="AB6" authorId="0" shapeId="0" xr:uid="{00000000-0006-0000-0200-00000B000000}">
      <text>
        <r>
          <rPr>
            <b/>
            <sz val="9"/>
            <color indexed="81"/>
            <rFont val="Tahoma"/>
            <charset val="1"/>
          </rPr>
          <t>Staff activity end for fund stream</t>
        </r>
        <r>
          <rPr>
            <sz val="9"/>
            <color indexed="81"/>
            <rFont val="Tahoma"/>
            <charset val="1"/>
          </rPr>
          <t xml:space="preserve">
</t>
        </r>
      </text>
    </comment>
    <comment ref="AC6" authorId="0" shapeId="0" xr:uid="{00000000-0006-0000-0200-00000C000000}">
      <text>
        <r>
          <rPr>
            <b/>
            <sz val="9"/>
            <color indexed="81"/>
            <rFont val="Tahoma"/>
            <charset val="1"/>
          </rPr>
          <t>Fund Stream start for training</t>
        </r>
        <r>
          <rPr>
            <sz val="9"/>
            <color indexed="81"/>
            <rFont val="Tahoma"/>
            <charset val="1"/>
          </rPr>
          <t xml:space="preserve">
</t>
        </r>
      </text>
    </comment>
    <comment ref="AD6" authorId="0" shapeId="0" xr:uid="{00000000-0006-0000-0200-00000D000000}">
      <text>
        <r>
          <rPr>
            <sz val="9"/>
            <color indexed="81"/>
            <rFont val="Tahoma"/>
            <charset val="1"/>
          </rPr>
          <t xml:space="preserve">Fund stream end for training
</t>
        </r>
      </text>
    </comment>
    <comment ref="AE6" authorId="0" shapeId="0" xr:uid="{00000000-0006-0000-0200-00000E000000}">
      <text>
        <r>
          <rPr>
            <b/>
            <sz val="9"/>
            <color indexed="81"/>
            <rFont val="Tahoma"/>
            <charset val="1"/>
          </rPr>
          <t>Still active in drop down box to select for activity</t>
        </r>
        <r>
          <rPr>
            <sz val="9"/>
            <color indexed="81"/>
            <rFont val="Tahoma"/>
            <charset val="1"/>
          </rPr>
          <t xml:space="preserve">
</t>
        </r>
      </text>
    </comment>
    <comment ref="AF6" authorId="0" shapeId="0" xr:uid="{00000000-0006-0000-0200-00000F000000}">
      <text>
        <r>
          <rPr>
            <b/>
            <sz val="9"/>
            <color indexed="81"/>
            <rFont val="Tahoma"/>
            <charset val="1"/>
          </rPr>
          <t>Support Service Fund Start Date</t>
        </r>
        <r>
          <rPr>
            <sz val="9"/>
            <color indexed="81"/>
            <rFont val="Tahoma"/>
            <charset val="1"/>
          </rPr>
          <t xml:space="preserve">
</t>
        </r>
      </text>
    </comment>
    <comment ref="AG6" authorId="0" shapeId="0" xr:uid="{00000000-0006-0000-0200-000010000000}">
      <text>
        <r>
          <rPr>
            <b/>
            <sz val="9"/>
            <color indexed="81"/>
            <rFont val="Tahoma"/>
            <charset val="1"/>
          </rPr>
          <t>Support Service Fund End Date</t>
        </r>
        <r>
          <rPr>
            <sz val="9"/>
            <color indexed="81"/>
            <rFont val="Tahoma"/>
            <charset val="1"/>
          </rPr>
          <t xml:space="preserve">
</t>
        </r>
      </text>
    </comment>
    <comment ref="AH6" authorId="0" shapeId="0" xr:uid="{00000000-0006-0000-0200-000011000000}">
      <text>
        <r>
          <rPr>
            <sz val="9"/>
            <color indexed="81"/>
            <rFont val="Tahoma"/>
            <charset val="1"/>
          </rPr>
          <t xml:space="preserve">Fund Active based on if still showing in support service drop down menu options to select in WF1
</t>
        </r>
      </text>
    </comment>
    <comment ref="AI6" authorId="0" shapeId="0" xr:uid="{00000000-0006-0000-0200-000012000000}">
      <text>
        <r>
          <rPr>
            <sz val="9"/>
            <color indexed="81"/>
            <rFont val="Arial"/>
            <family val="2"/>
          </rPr>
          <t>WF1 Agency ID</t>
        </r>
        <r>
          <rPr>
            <sz val="9"/>
            <color indexed="81"/>
            <rFont val="Tahoma"/>
            <charset val="1"/>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IS SoftTerm" type="1" refreshedVersion="8" saveData="1">
    <dbPr connection="DSN=MS Access Database;DBQ=X:\MANAGEMENT INFORMATION SYSTEMS\WORKFORCE 1\WF1Data\Users\MIS Maintenance\MISMaintenance.accdb;DefaultDir=X:\MANAGEMENT INFORMATION SYSTEMS\WORKFORCE 1\WF1Data\Users\MIS Maintenance;DriverId=25;FIL=MS Access;MaxBufferSize=2048;PageTimeout=5;" command="SELECT QryZMISSoftTerm.`Program Description`, QryZMISSoftTerm.`Participant Name`, QryZMISSoftTerm.IndID, QryZMISSoftTerm.ExitDate, QryZMISSoftTerm.Description, QryZMISSoftTerm.CreateDateTime, QryZMISSoftTerm.StaffName_x000d__x000a_FROM QryZMISSoftTerm QryZMISSoftTerm"/>
  </connection>
  <connection id="2" xr16:uid="{00000000-0015-0000-FFFF-FFFF01000000}" name="Q_EPEExitDataMissing" type="1" refreshedVersion="8" saveData="1">
    <dbPr connection="DSN=MS Access Database;DBQ=X:\MANAGEMENT INFORMATION SYSTEMS\WORKFORCE 1\WF1Data\Users\MIS Maintenance\MISMaintenance.accdb;DefaultDir=X:\MANAGEMENT INFORMATION SYSTEMS\WORKFORCE 1\WF1Data\Users\MIS Maintenance;DriverId=25;FIL=MS Access;MaxBufferSize=2048;PageTimeout=5;" command="SELECT `MIS_EPEMissing Data`.`Data Missing`, `MIS_EPEMissing Data`.Participant, `MIS_EPEMissing Data`.WF1ID, `MIS_EPEMissing Data`.Staff, `MIS_EPEMissing Data`.`Created Date`, `MIS_EPEMissing Data`.`EPE Start Date`, `MIS_EPEMissing Data`.`Days In`, `MIS_EPEMissing Data`.`Supp Serv After`, `MIS_EPEMissing Data`.`Labor Status`, `MIS_EPEMissing Data`.`Receive Support Services`, `MIS_EPEMissing Data`.`Receive Needs Related Payment`, `MIS_EPEMissing Data`.`Disability Status`, `MIS_EPEMissing Data`.`Dis Cat`, `MIS_EPEMissing Data`.`Emp work setting`, `MIS_EPEMissing Data`.`Employer Name`, `MIS_EPEMissing Data`.State, `MIS_EPEMissing Data`.`NAICS Code`, `MIS_EPEMissing Data`.`ONET Code`, `MIS_EPEMissing Data`.`Job Sector`, `MIS_EPEMissing Data`.`Job Start Date`, `MIS_EPEMissing Data`.`Hourly Wage/Undisclosed`, `MIS_EPEMissing Data`.`Hour Per Week`, `MIS_EPEMissing Data`.`Job is Training Related`, `MIS_EPEMissing Data`.`Benefits Package`, `MIS_EPEMissing Data`.`EPE Open No Exit`, `MIS_EPEMissing Data`.Update_x000d__x000a_FROM `MIS_EPEMissing Data` `MIS_EPEMissing Data`_x000d__x000a_ORDER BY `MIS_EPEMissing Data`.`Data Missing` DESC, `MIS_EPEMissing Data`.Staff, `MIS_EPEMissing Data`.Participant"/>
  </connection>
  <connection id="3" xr16:uid="{00000000-0015-0000-FFFF-FFFF02000000}" name="Q_MISFundStreamCheck01" type="1" refreshedVersion="8" saveData="1">
    <dbPr connection="DSN=MS Access Database;DBQ=X:\Management Information Systems\Workforce 1\WF1Data\Users\MIS Maintenance\MISMaintenance.accdb;DefaultDir=X:\Management Information Systems\Workforce 1\WF1Data\Users\MIS Maintenance;DriverId=25;FIL=MS Access;MaxBufferSize=2048;PageTimeout=5;" command="SELECT MIS_Fundstream_Min_Outputs2.`Initial Prg Stream`, MIS_Fundstream_Min_Outputs2.DWCheck, MIS_Fundstream_Min_Outputs2.`CLIMB Fund Count`, MIS_Fundstream_Min_Outputs2.`TAA Fund Count`, MIS_Fundstream_Min_Outputs2.`State DW Total`, MIS_Fundstream_Min_Outputs2.`WIOA DW Total`, MIS_Fundstream_Min_Outputs2.`WIOA Adult 2022`, MIS_Fundstream_Min_Outputs2.`WIOA Adult 2023`, MIS_Fundstream_Min_Outputs2.`State DW 2022`, MIS_Fundstream_Min_Outputs2.`State DW 2023`, MIS_Fundstream_Min_Outputs2.`WIOA DW 2022`, MIS_Fundstream_Min_Outputs2.`WIOA DW 2023`, MIS_Fundstream_Min_Outputs2.`Fund Stream Error Count`, MIS_Fundstream_Min_Outputs2.`Marked off List`, MIS_Fundstream_Min_Outputs2.`Supp Serv Check`, MIS_Fundstream_Min_Outputs2.WF1ID, MIS_Fundstream_Min_Outputs2.Participant, MIS_Fundstream_Min_Outputs2.CaseSequence, MIS_Fundstream_Min_Outputs2.EnrollmentDate, MIS_Fundstream_Min_Outputs2.ExitDate, MIS_Fundstream_Min_Outputs2.`Enrolled Agency`, MIS_Fundstream_Min_Outputs2.`Current Agency`, MIS_Fundstream_Min_Outputs2.`Current Staff`, MIS_Fundstream_Min_Outputs2.AppID, MIS_Fundstream_Min_Outputs2.Update, MIS_Fundstream_Min_Outputs2.Status_x000d__x000a_FROM MIS_Fundstream_Min_Outputs2 MIS_Fundstream_Min_Outputs2"/>
  </connection>
  <connection id="4" xr16:uid="{00000000-0015-0000-FFFF-FFFF03000000}" name="Q_MISFundStreamCheck02" type="1" refreshedVersion="8" saveData="1">
    <dbPr connection="DSN=MS Access Database;DBQ=X:\MANAGEMENT INFORMATION SYSTEMS\WORKFORCE 1\WF1Data\Users\MIS Maintenance\MISMaintenance.accdb;DefaultDir=X:\MANAGEMENT INFORMATION SYSTEMS\WORKFORCE 1\WF1Data\Users\MIS Maintenance;DriverId=25;FIL=MS Access;MaxBufferSize=2048;PageTimeout=5;" command="SELECT MIS_FundStreamAgencyFund03.Participant, MIS_FundStreamAgencyFund03.Agency, MIS_FundStreamAgencyFund03.Staff, MIS_FundStreamAgencyFund03.WF1ID, MIS_FundStreamAgencyFund03.`Case Status`, MIS_FundStreamAgencyFund03.`Fund Stream Desc`, MIS_FundStreamAgencyFund03.Training, MIS_FundStreamAgencyFund03.Description, MIS_FundStreamAgencyFund03.StartDate, MIS_FundStreamAgencyFund03.ActualEndDate, MIS_FundStreamAgencyFund03.StaffStart, MIS_FundStreamAgencyFund03.StaffEnd, MIS_FundStreamAgencyFund03.TrainingStart, MIS_FundStreamAgencyFund03.TrainingEnd, MIS_FundStreamAgencyFund03.`Mark Off List`, MIS_FundStreamAgencyFund03.ActAgency, MIS_FundStreamAgencyFund03.AppID, MIS_FundStreamAgencyFund03.ActivityID, MIS_FundStreamAgencyFund03.Updated, MIS_FundStreamAgencyFund03.`Activity Created`, MIS_FundStreamAgencyFund03.`Activity Update`_x000d__x000a_FROM MIS_FundStreamAgencyFund03 MIS_FundStreamAgencyFund03_x000d__x000a_ORDER BY MIS_FundStreamAgencyFund03.Participant, MIS_FundStreamAgencyFund03.WF1ID"/>
  </connection>
  <connection id="5" xr16:uid="{00000000-0015-0000-FFFF-FFFF04000000}" name="Q_MISFundStreamCheck03" type="1" refreshedVersion="8" saveData="1">
    <dbPr connection="DSN=MS Access Database;DBQ=X:\Management Information Systems\Workforce 1\WF1Data\Users\MIS Maintenance\MISMaintenance.accdb;DefaultDir=X:\Management Information Systems\Workforce 1\WF1Data\Users\MIS Maintenance;DriverId=25;FIL=MS Access;MaxBufferSize=2048;PageTimeout=5;" command="SELECT MIS_FundStreams.Agency, MIS_FundStreams.FundStreamCode, MIS_FundStreams.`Fund Stream Desc`, MIS_FundStreams.StaffStart, MIS_FundStreams.StaffEnd, MIS_FundStreams.TrainingStart, MIS_FundStreams.TrainingEnd, MIS_FundStreams.Active, MIS_FundStreams.SSStart, MIS_FundStreams.SSEnd, MIS_FundStreams.SSActive, MIS_FundStreams.AgencyID_x000d__x000a_FROM MIS_FundStreams MIS_FundStreams_x000d__x000a_ORDER BY MIS_FundStreams.Agency, MIS_FundStreams.`Fund Stream Desc`"/>
  </connection>
  <connection id="6" xr16:uid="{00000000-0015-0000-FFFF-FFFF05000000}" name="Q_MISFundStreamNew" type="1" refreshedVersion="8" saveData="1">
    <dbPr connection="DSN=MS Access Database;DBQ=X:\Management Information Systems\Workforce 1\WF1Data\Users\MIS Maintenance\MISMaintenance.accdb;DefaultDir=X:\Management Information Systems\Workforce 1\WF1Data\Users\MIS Maintenance;DriverId=25;FIL=MS Access;MaxBufferSize=2048;PageTimeout=5;" command="SELECT MIS_FundStreamNew.FundStreamCode, MIS_FundStreamNew.Description, MIS_FundStreamNew.StartDate, MIS_FundStreamNew.EndDate_x000d__x000a_FROM MIS_FundStreamNew MIS_FundStreamNew_x000d__x000a_ORDER BY MIS_FundStreamNew.FundStreamCode"/>
  </connection>
  <connection id="7" xr16:uid="{00000000-0015-0000-FFFF-FFFF06000000}" name="Q_MISSupportServiceCheck1" type="1" refreshedVersion="8" saveData="1">
    <dbPr connection="DSN=MS Access Database;DBQ=X:\Management Information Systems\Workforce 1\WF1Data\Users\MIS Maintenance\MISMaintenance.accdb;DefaultDir=X:\Management Information Systems\Workforce 1\WF1Data\Users\MIS Maintenance;DriverId=25;FIL=MS Access;MaxBufferSize=2048;PageTimeout=5;" command="SELECT MIS_FundStreamSupportService2.`Marked Off List`, MIS_FundStreamSupportService2.`SS Error`, MIS_FundStreamSupportService2.`Current Agency`, MIS_FundStreamSupportService2.`Current Staff`, MIS_FundStreamSupportService2.Participant, MIS_FundStreamSupportService2.WF1ID, MIS_FundStreamSupportService2.ServiceDate, MIS_FundStreamSupportService2.Amount, MIS_FundStreamSupportService2.`Supp Serv Desc`, MIS_FundStreamSupportService2.`Fund Stream Desc`, MIS_FundStreamSupportService2.SSStart, MIS_FundStreamSupportService2.SSEnd, MIS_FundStreamSupportService2.CreateDateTime, MIS_FundStreamSupportService2.EnrollmentDate, MIS_FundStreamSupportService2.ExitDate, MIS_FundStreamSupportService2.SSID, MIS_FundStreamSupportService2.Update_x000d__x000a_FROM MIS_FundStreamSupportService2 MIS_FundStreamSupportService2_x000d__x000a_ORDER BY MIS_FundStreamSupportService2.`Current Agency`, MIS_FundStreamSupportService2.`Current Staff`, MIS_FundStreamSupportService2.Participant"/>
  </connection>
  <connection id="8" xr16:uid="{00000000-0015-0000-FFFF-FFFF07000000}" name="Q_PrivateCasesMultipleStaffAssigned" type="1" refreshedVersion="8" saveData="1">
    <dbPr connection="DSN=MS Access Database;DBQ=X:\Management Information Systems\Workforce 1\WF1Data\Users\MIS Maintenance\MISMaintenance.accdb;DefaultDir=X:\Management Information Systems\Workforce 1\WF1Data\Users\MIS Maintenance;DriverId=25;FIL=MS Access;MaxBufferSize=2048;PageTimeout=5;" command="SELECT MIS_PrivateCasesMultipleStaffAssigned.AgencyName, MIS_PrivateCasesMultipleStaffAssigned.ClientName, MIS_PrivateCasesMultipleStaffAssigned.WF1ID, MIS_PrivateCasesMultipleStaffAssigned.MAXISCaseNumber, MIS_PrivateCasesMultipleStaffAssigned.Staff, MIS_PrivateCasesMultipleStaffAssigned.`Case Role`, MIS_PrivateCasesMultipleStaffAssigned.StartDate, MIS_PrivateCasesMultipleStaffAssigned.`Privacy Level`, MIS_PrivateCasesMultipleStaffAssigned.Update_x000d__x000a_FROM MIS_PrivateCasesMultipleStaffAssigned MIS_PrivateCasesMultipleStaffAssigned_x000d__x000a_ORDER BY MIS_PrivateCasesMultipleStaffAssigned.AgencyName, MIS_PrivateCasesMultipleStaffAssigned.ClientName"/>
  </connection>
  <connection id="9" xr16:uid="{00000000-0015-0000-FFFF-FFFF08000000}" name="Q_StaffSupervisorMFIP" type="1" refreshedVersion="8" saveData="1">
    <dbPr connection="DSN=MS Access Database;DBQ=X:\Management Information Systems\Workforce 1\WF1Data\Users\MIS Maintenance\MISMaintenance.accdb;DefaultDir=X:\Management Information Systems\Workforce 1\WF1Data\Users\MIS Maintenance;DriverId=25;FIL=MS Access;MaxBufferSize=2048;PageTimeout=5;" command="SELECT MIS_StaffSupervisor.Staff, MIS_StaffSupervisor.UserID, MIS_StaffSupervisor.Supervisor, MIS_StaffSupervisor.Update, MIS_StaffSupervisor.`Custom Program`, MIS_StaffSupervisor.`Diversionary Work`, MIS_StaffSupervisor.MFIP_x000d__x000a_FROM MIS_StaffSupervisor MIS_StaffSupervisor_x000d__x000a_ORDER BY MIS_StaffSupervisor.Staff"/>
  </connection>
  <connection id="10" xr16:uid="{00000000-0015-0000-FFFF-FFFF09000000}" name="Q_UserProfile" type="1" refreshedVersion="8" saveData="1">
    <dbPr connection="DSN=MS Access Database;DBQ=X:\Management Information Systems\Workforce 1\WF1Data\Users\MIS Maintenance\MISMaintenance.accdb;DefaultDir=X:\Management Information Systems\Workforce 1\WF1Data\Users\MIS Maintenance;DriverId=25;FIL=MS Access;MaxBufferSize=2048;PageTimeout=5;" command="SELECT `MIS UserProfileAgencyEmailProgram`.LastName, `MIS UserProfileAgencyEmailProgram`.FirstName, `MIS UserProfileAgencyEmailProgram`.JobTitle, `MIS UserProfileAgencyEmailProgram`.Email, `MIS UserProfileAgencyEmailProgram`.AgencyName, `MIS UserProfileAgencyEmailProgram`.LocationName, `MIS UserProfileAgencyEmailProgram`.GroupName, `MIS UserProfileAgencyEmailProgram`.LastLoginDate, `MIS UserProfileAgencyEmailProgram`.`Profile Status`, `MIS UserProfileAgencyEmailProgram`.`User Status`, `MIS UserProfileAgencyEmailProgram`.CaseLoad, `MIS UserProfileAgencyEmailProgram`.`Active Count`, `MIS UserProfileAgencyEmailProgram`.AccessPrivateRecord, `MIS UserProfileAgencyEmailProgram`.Update, `MIS UserProfileAgencyEmailProgram`.Adult, `MIS UserProfileAgencyEmailProgram`.`Adult Career Pathways`, `MIS UserProfileAgencyEmailProgram`.`Custom Program`, `MIS UserProfileAgencyEmailProgram`.`Dislocated Worker`, `MIS UserProfileAgencyEmailProgram`.`Diversionary Work`, `MIS UserProfileAgencyEmailProgram`.MFIP, `MIS UserProfileAgencyEmailProgram`.`SNAP ET`, `MIS UserProfileAgencyEmailProgram`.`Minnesota Youth`, `MIS UserProfileAgencyEmailProgram`.`WIOA Out-of-School Youth`, `MIS UserProfileAgencyEmailProgram`.`WIOA In-School Youth`, `MIS UserProfileAgencyEmailProgram`.MAXISWorkerID_x000d__x000a_FROM `MIS UserProfileAgencyEmailProgram` `MIS UserProfileAgencyEmailProgram`_x000d__x000a_ORDER BY `MIS UserProfileAgencyEmailProgram`.LastName, `MIS UserProfileAgencyEmailProgram`.FirstName"/>
  </connection>
</connections>
</file>

<file path=xl/sharedStrings.xml><?xml version="1.0" encoding="utf-8"?>
<sst xmlns="http://schemas.openxmlformats.org/spreadsheetml/2006/main" count="5450" uniqueCount="1658">
  <si>
    <t>Participant Name</t>
  </si>
  <si>
    <t>WF1ID</t>
  </si>
  <si>
    <t>Description</t>
  </si>
  <si>
    <t>Agency</t>
  </si>
  <si>
    <t>Staff</t>
  </si>
  <si>
    <t>Update</t>
  </si>
  <si>
    <t>Program Description</t>
  </si>
  <si>
    <t>IndID</t>
  </si>
  <si>
    <t>ExitDate</t>
  </si>
  <si>
    <t>CreateDateTime</t>
  </si>
  <si>
    <t>Soft Terms</t>
  </si>
  <si>
    <t>StaffName</t>
  </si>
  <si>
    <t>Initial Prg Stream</t>
  </si>
  <si>
    <t>DWCheck</t>
  </si>
  <si>
    <t>CLIMB Fund Count</t>
  </si>
  <si>
    <t>TAA Fund Count</t>
  </si>
  <si>
    <t>State DW 2019</t>
  </si>
  <si>
    <t>State DW 2020</t>
  </si>
  <si>
    <t>WIOA DW 2019</t>
  </si>
  <si>
    <t>WIOA DW 2020</t>
  </si>
  <si>
    <t>Fund Stream Error Count</t>
  </si>
  <si>
    <t>Participant</t>
  </si>
  <si>
    <t>CaseSequence</t>
  </si>
  <si>
    <t>EnrollmentDate</t>
  </si>
  <si>
    <t>Enrolled Agency</t>
  </si>
  <si>
    <t>Current Agency</t>
  </si>
  <si>
    <t>Current Staff</t>
  </si>
  <si>
    <t>HIRED</t>
  </si>
  <si>
    <t>DW/Adult Funding Stream Mis-Match Check</t>
  </si>
  <si>
    <t>Case Status</t>
  </si>
  <si>
    <t>Fund Stream Desc</t>
  </si>
  <si>
    <t>StartDate</t>
  </si>
  <si>
    <t>ActualEndDate</t>
  </si>
  <si>
    <t>StaffStart</t>
  </si>
  <si>
    <t>StaffEnd</t>
  </si>
  <si>
    <t>TrainingStart</t>
  </si>
  <si>
    <t>TrainingEnd</t>
  </si>
  <si>
    <t>Mark Off List</t>
  </si>
  <si>
    <t>ActAgency</t>
  </si>
  <si>
    <t>AppID</t>
  </si>
  <si>
    <t>ActivityID</t>
  </si>
  <si>
    <t>Updated</t>
  </si>
  <si>
    <t>WFS</t>
  </si>
  <si>
    <t>Goodwill</t>
  </si>
  <si>
    <t>Updated:</t>
  </si>
  <si>
    <t>Count:</t>
  </si>
  <si>
    <t>State DW Total</t>
  </si>
  <si>
    <t>WIOA DW Total</t>
  </si>
  <si>
    <t>FundStreamCode</t>
  </si>
  <si>
    <t>AgencyID</t>
  </si>
  <si>
    <t>Marked off List</t>
  </si>
  <si>
    <t>Count</t>
  </si>
  <si>
    <t>Activity Created</t>
  </si>
  <si>
    <t>Activity Update</t>
  </si>
  <si>
    <t>Staff Activity</t>
  </si>
  <si>
    <t>Training Activity</t>
  </si>
  <si>
    <t/>
  </si>
  <si>
    <t>Ramsey County Workforce Solutions</t>
  </si>
  <si>
    <t>Rollins, Lynnette</t>
  </si>
  <si>
    <t>Gudina, Mathias</t>
  </si>
  <si>
    <t>Lee, Zachary</t>
  </si>
  <si>
    <t>Kinneberg, Kathy</t>
  </si>
  <si>
    <t>Wittner, Staci</t>
  </si>
  <si>
    <t>Goodwill-Easter Seals</t>
  </si>
  <si>
    <t>Glasbrenner, Kimberly</t>
  </si>
  <si>
    <t>McCann, Rosalie</t>
  </si>
  <si>
    <t>Sackett, Jerel</t>
  </si>
  <si>
    <t>WIOA DW 2021</t>
  </si>
  <si>
    <t>State DW 2021</t>
  </si>
  <si>
    <t>Elmore, Neshon</t>
  </si>
  <si>
    <t>EPE Activity Exit Data Missing</t>
  </si>
  <si>
    <t>Data Missing</t>
  </si>
  <si>
    <t>Created Date</t>
  </si>
  <si>
    <t>EPE Start Date</t>
  </si>
  <si>
    <t>Labor Status</t>
  </si>
  <si>
    <t>Receive Support Services</t>
  </si>
  <si>
    <t>Receive Needs Related Payment</t>
  </si>
  <si>
    <t>Employer Name</t>
  </si>
  <si>
    <t>State</t>
  </si>
  <si>
    <t>NAICS Code</t>
  </si>
  <si>
    <t>ONET Code</t>
  </si>
  <si>
    <t>Job Sector</t>
  </si>
  <si>
    <t>Job Start Date</t>
  </si>
  <si>
    <t>Hour Per Week</t>
  </si>
  <si>
    <t>Job is Training Related</t>
  </si>
  <si>
    <t>Benefits Package</t>
  </si>
  <si>
    <t>3573</t>
  </si>
  <si>
    <t>0</t>
  </si>
  <si>
    <t>636</t>
  </si>
  <si>
    <t>27</t>
  </si>
  <si>
    <t>40</t>
  </si>
  <si>
    <t>-1</t>
  </si>
  <si>
    <t>2324</t>
  </si>
  <si>
    <t>2465</t>
  </si>
  <si>
    <t>2325</t>
  </si>
  <si>
    <t>Exit Data</t>
  </si>
  <si>
    <t>Collins, Molly</t>
  </si>
  <si>
    <t>EPE Open No Exit</t>
  </si>
  <si>
    <t>Hourly Wage/Undisclosed</t>
  </si>
  <si>
    <t>Young, Marcus</t>
  </si>
  <si>
    <t>Bethke, Melanie</t>
  </si>
  <si>
    <t>1</t>
  </si>
  <si>
    <t>WIOA Adult 2021</t>
  </si>
  <si>
    <t>Training</t>
  </si>
  <si>
    <t>COVID DW</t>
  </si>
  <si>
    <t>COVID Adult</t>
  </si>
  <si>
    <t>Training actvities will appear as well that are still active (noted with a "T" in Training column)</t>
  </si>
  <si>
    <t>Days In</t>
  </si>
  <si>
    <t>Disability Status</t>
  </si>
  <si>
    <t>Dis Cat</t>
  </si>
  <si>
    <t>Emp work setting</t>
  </si>
  <si>
    <t>Abuhay, Robel</t>
  </si>
  <si>
    <t>Fahmy, Eslam</t>
  </si>
  <si>
    <t>Gonzalez-Kincaid, Julie</t>
  </si>
  <si>
    <t>State DW 2022</t>
  </si>
  <si>
    <t>WIOA Adult 2022</t>
  </si>
  <si>
    <t>WIOA DW 2022</t>
  </si>
  <si>
    <t>Hyder, Annette</t>
  </si>
  <si>
    <t>Column1</t>
  </si>
  <si>
    <t>Supp Serv Check</t>
  </si>
  <si>
    <t>Supp Serv After</t>
  </si>
  <si>
    <t>Ngeulleu, Jean</t>
  </si>
  <si>
    <t>Dorcas, Natasha</t>
  </si>
  <si>
    <t>Lee, Fue</t>
  </si>
  <si>
    <t>Data Missing:</t>
  </si>
  <si>
    <t>Record Count:</t>
  </si>
  <si>
    <t>Karmacharya, Raju</t>
  </si>
  <si>
    <t>Reese, Gretchen</t>
  </si>
  <si>
    <t>Yang, Sheng</t>
  </si>
  <si>
    <t>Glassman, Beth</t>
  </si>
  <si>
    <t>Vanek, Dyllan</t>
  </si>
  <si>
    <t>4209</t>
  </si>
  <si>
    <t>Only 1 State DW 2022</t>
  </si>
  <si>
    <t>Column2</t>
  </si>
  <si>
    <t>All Active Records/Exits go back 3 months</t>
  </si>
  <si>
    <t>Leblanc, Brandi</t>
  </si>
  <si>
    <t>DW&amp;Adult Support Service Fund Stream Record Errors</t>
  </si>
  <si>
    <t>Active</t>
  </si>
  <si>
    <t>SSStart</t>
  </si>
  <si>
    <t>SSEnd</t>
  </si>
  <si>
    <t>SSActive</t>
  </si>
  <si>
    <t>Private Cases With Multiple Staff Assigned</t>
  </si>
  <si>
    <t>AgencyName</t>
  </si>
  <si>
    <t>ClientName</t>
  </si>
  <si>
    <t>MAXISCaseNumber</t>
  </si>
  <si>
    <t>Case Role</t>
  </si>
  <si>
    <t>Privacy Level</t>
  </si>
  <si>
    <t>Fletcher, Kathleenmae</t>
  </si>
  <si>
    <t>389371</t>
  </si>
  <si>
    <t>Primary Staff</t>
  </si>
  <si>
    <t>Private</t>
  </si>
  <si>
    <t>Hersi, Abdullahi</t>
  </si>
  <si>
    <t>Support Staff</t>
  </si>
  <si>
    <t>Porter, Latisha</t>
  </si>
  <si>
    <t>Marked Off List</t>
  </si>
  <si>
    <t>SS Error</t>
  </si>
  <si>
    <t>ServiceDate</t>
  </si>
  <si>
    <t>Amount</t>
  </si>
  <si>
    <t>Supp Serv Desc</t>
  </si>
  <si>
    <t>SSID</t>
  </si>
  <si>
    <t>SS DW Fund Stream Incorrect</t>
  </si>
  <si>
    <t>SS Not in Fund Date Range</t>
  </si>
  <si>
    <t>Support Service Fund errors:</t>
  </si>
  <si>
    <t>Rouzegar, Charlotte</t>
  </si>
  <si>
    <t>Pamela</t>
  </si>
  <si>
    <t>Castillo, Lupe</t>
  </si>
  <si>
    <t>Simmons, Rose</t>
  </si>
  <si>
    <t>Abel</t>
  </si>
  <si>
    <t>Vue, Adam</t>
  </si>
  <si>
    <t>Thompson, Tatiana</t>
  </si>
  <si>
    <t>Lee, Lisa</t>
  </si>
  <si>
    <t>Baker, Julie</t>
  </si>
  <si>
    <t>Abrahamson, Amanda</t>
  </si>
  <si>
    <t>Omar, Adam</t>
  </si>
  <si>
    <t>Sims, Yulonda</t>
  </si>
  <si>
    <t>Vang, Maykolia</t>
  </si>
  <si>
    <t>Ly, Shoua</t>
  </si>
  <si>
    <t>Ramsey, Tamerial</t>
  </si>
  <si>
    <t>Vue, Cher</t>
  </si>
  <si>
    <t>Hockett, Lynae</t>
  </si>
  <si>
    <t>Hernandez, Adriana</t>
  </si>
  <si>
    <t>Xiong, MaiLoua</t>
  </si>
  <si>
    <t>Hoppe, Patrick</t>
  </si>
  <si>
    <t>Xiong, Rebecca</t>
  </si>
  <si>
    <t>New Fund Streams</t>
  </si>
  <si>
    <t>EndDate</t>
  </si>
  <si>
    <t xml:space="preserve">Fund stream codes starting 7/1/2023 will appear here for us to enter into </t>
  </si>
  <si>
    <t>Mattson, James</t>
  </si>
  <si>
    <t>Liang, Chaochi</t>
  </si>
  <si>
    <r>
      <rPr>
        <b/>
        <sz val="11"/>
        <color theme="1"/>
        <rFont val="Calibri"/>
        <family val="2"/>
        <scheme val="minor"/>
      </rPr>
      <t xml:space="preserve">Agency Fund Streams </t>
    </r>
    <r>
      <rPr>
        <sz val="11"/>
        <color theme="1"/>
        <rFont val="Calibri"/>
        <family val="2"/>
        <scheme val="minor"/>
      </rPr>
      <t xml:space="preserve">column </t>
    </r>
    <r>
      <rPr>
        <b/>
        <sz val="11"/>
        <color theme="1"/>
        <rFont val="Calibri"/>
        <family val="2"/>
        <scheme val="minor"/>
      </rPr>
      <t xml:space="preserve">(X) </t>
    </r>
    <r>
      <rPr>
        <sz val="11"/>
        <color theme="1"/>
        <rFont val="Calibri"/>
        <family val="2"/>
        <scheme val="minor"/>
      </rPr>
      <t>so we can fill in the rest of the info.</t>
    </r>
  </si>
  <si>
    <r>
      <t xml:space="preserve">Once entered into </t>
    </r>
    <r>
      <rPr>
        <b/>
        <sz val="11"/>
        <color theme="1"/>
        <rFont val="Calibri"/>
        <family val="2"/>
        <scheme val="minor"/>
      </rPr>
      <t>Agency Fund Streams</t>
    </r>
    <r>
      <rPr>
        <sz val="11"/>
        <color theme="1"/>
        <rFont val="Calibri"/>
        <family val="2"/>
        <scheme val="minor"/>
      </rPr>
      <t xml:space="preserve"> the code will not appear here. </t>
    </r>
  </si>
  <si>
    <t>UserID</t>
  </si>
  <si>
    <t>Supervisor</t>
  </si>
  <si>
    <t>Staff Supervisor Table (MFIP/Custom Program/ACP)</t>
  </si>
  <si>
    <t>Wright, Rochelle</t>
  </si>
  <si>
    <t>Bobbi</t>
  </si>
  <si>
    <t>Vang, Pong</t>
  </si>
  <si>
    <t>Raymond, Jeana</t>
  </si>
  <si>
    <t>638</t>
  </si>
  <si>
    <t>Jama, Najma</t>
  </si>
  <si>
    <t>State DW 2023</t>
  </si>
  <si>
    <t>Kelly, Jay</t>
  </si>
  <si>
    <t>Andrade, Marcos</t>
  </si>
  <si>
    <t>Mallak, Melissa</t>
  </si>
  <si>
    <t>Curtis, Benjamin</t>
  </si>
  <si>
    <t>WIOA Adult 2019</t>
  </si>
  <si>
    <t>WIOA Adult 2020</t>
  </si>
  <si>
    <t>WIOA Adult 2018</t>
  </si>
  <si>
    <t>WIOA DW 2018</t>
  </si>
  <si>
    <t>State DW 2018</t>
  </si>
  <si>
    <t>■ Supervisor Updated By MIS</t>
  </si>
  <si>
    <t>■ Updated by MIS via New Fund Streams (Table in Column AK)</t>
  </si>
  <si>
    <t>Agency Fund Streams Table (Connects to Access)</t>
  </si>
  <si>
    <t>DW&amp;Adult Activity Fund Stream Record Errors(Connect to Access)</t>
  </si>
  <si>
    <t>WIOA DW 2023</t>
  </si>
  <si>
    <t>Romano, Miguel</t>
  </si>
  <si>
    <t>WIOA Adult 2023</t>
  </si>
  <si>
    <t>Juliusson, Richard</t>
  </si>
  <si>
    <t>Holen, Janet</t>
  </si>
  <si>
    <t>Gamble, Tameeka</t>
  </si>
  <si>
    <t>Staff Information</t>
  </si>
  <si>
    <t>LastName</t>
  </si>
  <si>
    <t>FirstName</t>
  </si>
  <si>
    <t>JobTitle</t>
  </si>
  <si>
    <t>Email</t>
  </si>
  <si>
    <t>LocationName</t>
  </si>
  <si>
    <t>GroupName</t>
  </si>
  <si>
    <t>LastLoginDate</t>
  </si>
  <si>
    <t>Profile Status</t>
  </si>
  <si>
    <t>User Status</t>
  </si>
  <si>
    <t>CaseLoad</t>
  </si>
  <si>
    <t>AccessPrivateRecord</t>
  </si>
  <si>
    <t>Adult</t>
  </si>
  <si>
    <t>Adult Career Pathways</t>
  </si>
  <si>
    <t>Custom Program</t>
  </si>
  <si>
    <t>Dislocated Worker</t>
  </si>
  <si>
    <t>Diversionary Work</t>
  </si>
  <si>
    <t>MFIP</t>
  </si>
  <si>
    <t>SNAP ET</t>
  </si>
  <si>
    <t>Minnesota Youth</t>
  </si>
  <si>
    <t>WIOA Out-of-School Youth</t>
  </si>
  <si>
    <t>WIOA In-School Youth</t>
  </si>
  <si>
    <t>MAXISWorkerID</t>
  </si>
  <si>
    <t>Abdulle</t>
  </si>
  <si>
    <t>Mohammed</t>
  </si>
  <si>
    <t>Employment Counselor</t>
  </si>
  <si>
    <t>mohammed.abdulle@hired.org</t>
  </si>
  <si>
    <t>East St. Paul</t>
  </si>
  <si>
    <t xml:space="preserve">Case Management 1 - DHS </t>
  </si>
  <si>
    <t>Yes</t>
  </si>
  <si>
    <t>X162108</t>
  </si>
  <si>
    <t>Abrahamson</t>
  </si>
  <si>
    <t>Amanda</t>
  </si>
  <si>
    <t>amanda.lindbom@co.ramsey.mn.us</t>
  </si>
  <si>
    <t>Fairview</t>
  </si>
  <si>
    <t>X1622OB</t>
  </si>
  <si>
    <t>YWCA of St. Paul</t>
  </si>
  <si>
    <t>Selby Ave.</t>
  </si>
  <si>
    <t>Adamu</t>
  </si>
  <si>
    <t>Bekele</t>
  </si>
  <si>
    <t>Planning and Evaluation Analyst</t>
  </si>
  <si>
    <t>Bekele.Adamu@co.ramsey.mn.us</t>
  </si>
  <si>
    <t>COFFR Monitor View</t>
  </si>
  <si>
    <t>Ali</t>
  </si>
  <si>
    <t>Mohktar</t>
  </si>
  <si>
    <t>Mohktar.Ali@avivomn.org</t>
  </si>
  <si>
    <t>Avivo</t>
  </si>
  <si>
    <t>Roseville-Hwy 36</t>
  </si>
  <si>
    <t>Anfinson</t>
  </si>
  <si>
    <t>Brenda</t>
  </si>
  <si>
    <t>Trainer and Placement Specialist</t>
  </si>
  <si>
    <t>brenda.anfinson@hired.org</t>
  </si>
  <si>
    <t>Ashby</t>
  </si>
  <si>
    <t>Kari</t>
  </si>
  <si>
    <t>Public Health Nurse</t>
  </si>
  <si>
    <t>kari.ashby@co.ramsey.mn.us</t>
  </si>
  <si>
    <t>Ramsey County Public Health</t>
  </si>
  <si>
    <t>Capitol View Center</t>
  </si>
  <si>
    <t>Avery</t>
  </si>
  <si>
    <t>Cassandra</t>
  </si>
  <si>
    <t>Workforce Development Manager</t>
  </si>
  <si>
    <t>cavery@goodwilleasterseals.org</t>
  </si>
  <si>
    <t>Fairview Ave. North</t>
  </si>
  <si>
    <t>Agency System Mgmt 2 - ETP</t>
  </si>
  <si>
    <t>Inactive</t>
  </si>
  <si>
    <t>Baker</t>
  </si>
  <si>
    <t>Julie</t>
  </si>
  <si>
    <t>Employment Guidance Counselor</t>
  </si>
  <si>
    <t>julie.a.baker@co.ramsey.mn.us</t>
  </si>
  <si>
    <t>Metro Square</t>
  </si>
  <si>
    <t>X162JB2</t>
  </si>
  <si>
    <t>Agency System Mgmt 1 - All</t>
  </si>
  <si>
    <t>COFFR System Management</t>
  </si>
  <si>
    <t>Urban Boatbuilders</t>
  </si>
  <si>
    <t>Case Management 1 - ETP</t>
  </si>
  <si>
    <t>Barth</t>
  </si>
  <si>
    <t>Melissa</t>
  </si>
  <si>
    <t>Career Counselor</t>
  </si>
  <si>
    <t>mebarth@gesmn.org</t>
  </si>
  <si>
    <t>X162MB1</t>
  </si>
  <si>
    <t>Bayfield</t>
  </si>
  <si>
    <t>Camden</t>
  </si>
  <si>
    <t>Quality Control Data Analyst</t>
  </si>
  <si>
    <t>camden.bayfield@hired.org</t>
  </si>
  <si>
    <t>Agency Monitor View</t>
  </si>
  <si>
    <t>Child Support Enforcement Agent</t>
  </si>
  <si>
    <t>North St. Paul</t>
  </si>
  <si>
    <t>Belitz</t>
  </si>
  <si>
    <t>Michelle</t>
  </si>
  <si>
    <t>Integrated Planning Manager</t>
  </si>
  <si>
    <t>michelle.belitz@co.ramsey.mn.us</t>
  </si>
  <si>
    <t>Agency System Mgmt 2 - All</t>
  </si>
  <si>
    <t>Berg</t>
  </si>
  <si>
    <t>Karyn</t>
  </si>
  <si>
    <t>karyn.berg@ramseycounty.us</t>
  </si>
  <si>
    <t>Berger</t>
  </si>
  <si>
    <t>Ramona</t>
  </si>
  <si>
    <t>Clerk Typist</t>
  </si>
  <si>
    <t>ramona.berger@ramseycounty.us</t>
  </si>
  <si>
    <t>Reception</t>
  </si>
  <si>
    <t>Brosious</t>
  </si>
  <si>
    <t>Ryan</t>
  </si>
  <si>
    <t>rkbrosious@gesmn.org</t>
  </si>
  <si>
    <t>Arcade</t>
  </si>
  <si>
    <t>X162RKB</t>
  </si>
  <si>
    <t>Caldwell</t>
  </si>
  <si>
    <t>Cierra</t>
  </si>
  <si>
    <t>cierra.caldwell@HIRED.org</t>
  </si>
  <si>
    <t>Castillo</t>
  </si>
  <si>
    <t>Lupe</t>
  </si>
  <si>
    <t>lupe.castillo@co.ramsey.mn.us</t>
  </si>
  <si>
    <t>X162LC1</t>
  </si>
  <si>
    <t>Chapman</t>
  </si>
  <si>
    <t>Russell</t>
  </si>
  <si>
    <t>Lead Employment Counselor</t>
  </si>
  <si>
    <t>russellc@hmong.org</t>
  </si>
  <si>
    <t>Hmong American Partnership</t>
  </si>
  <si>
    <t>Arcade St.</t>
  </si>
  <si>
    <t>X162RDC</t>
  </si>
  <si>
    <t>Chavez</t>
  </si>
  <si>
    <t>Anabel</t>
  </si>
  <si>
    <t>anabel.chavez@HIRED.org</t>
  </si>
  <si>
    <t>X162140</t>
  </si>
  <si>
    <t>Chue</t>
  </si>
  <si>
    <t>Susan</t>
  </si>
  <si>
    <t>Case Manager</t>
  </si>
  <si>
    <t>susanc@hmong.org</t>
  </si>
  <si>
    <t>University</t>
  </si>
  <si>
    <t>Cobbs</t>
  </si>
  <si>
    <t>Kristi</t>
  </si>
  <si>
    <t>Planning Specialist</t>
  </si>
  <si>
    <t>kristi.cobbs@co.ramsey.mn.us</t>
  </si>
  <si>
    <t>Project Restore MN</t>
  </si>
  <si>
    <t>Coffield</t>
  </si>
  <si>
    <t>Tania</t>
  </si>
  <si>
    <t>Family &amp; Community Engagement Manager</t>
  </si>
  <si>
    <t>tania.coffield@ndcad.org</t>
  </si>
  <si>
    <t>COFFR Case Support</t>
  </si>
  <si>
    <t>Terminated</t>
  </si>
  <si>
    <t>Colliander</t>
  </si>
  <si>
    <t>Dawn</t>
  </si>
  <si>
    <t>dawn.colliander@co.ramsey.mn.us</t>
  </si>
  <si>
    <t>Case Management 1 - All</t>
  </si>
  <si>
    <t>X162J23</t>
  </si>
  <si>
    <t>Conran</t>
  </si>
  <si>
    <t>Jake</t>
  </si>
  <si>
    <t>SNAP E&amp;T case manager</t>
  </si>
  <si>
    <t>jake.conran@hired.org</t>
  </si>
  <si>
    <t>Cornell</t>
  </si>
  <si>
    <t>Sheena</t>
  </si>
  <si>
    <t>sheena.cornell@co.ramsey.mn.us</t>
  </si>
  <si>
    <t>Curtis</t>
  </si>
  <si>
    <t>Benjamin</t>
  </si>
  <si>
    <t>Benjamin.Curtis@ramseycounty.us</t>
  </si>
  <si>
    <t>X162BRC</t>
  </si>
  <si>
    <t>Damrow</t>
  </si>
  <si>
    <t>Tami</t>
  </si>
  <si>
    <t>Data Systems Manager</t>
  </si>
  <si>
    <t>tami.damrow@avivomn.org</t>
  </si>
  <si>
    <t xml:space="preserve">Agency System Mgmt 1 - DHS </t>
  </si>
  <si>
    <t>X1622KX</t>
  </si>
  <si>
    <t>SA 2</t>
  </si>
  <si>
    <t>Donner</t>
  </si>
  <si>
    <t>Rebecca</t>
  </si>
  <si>
    <t>Resource Center EGC Case Aide</t>
  </si>
  <si>
    <t>rebecca.donner@co.ramsey.mn.us</t>
  </si>
  <si>
    <t>Agency System Mgmt 2 - DHS</t>
  </si>
  <si>
    <t>X162RJD</t>
  </si>
  <si>
    <t>Ebbers</t>
  </si>
  <si>
    <t>Anna</t>
  </si>
  <si>
    <t>aebbers@gesmn.org</t>
  </si>
  <si>
    <t>Prior Ave.</t>
  </si>
  <si>
    <t>Edmisten</t>
  </si>
  <si>
    <t>Regina</t>
  </si>
  <si>
    <t>Director of College &amp; Career Readiness</t>
  </si>
  <si>
    <t>redmisten@thechangeinc.org</t>
  </si>
  <si>
    <t>Change, Inc. (fka GAP)</t>
  </si>
  <si>
    <t>Robie St.</t>
  </si>
  <si>
    <t>Fenske</t>
  </si>
  <si>
    <t>Matthew</t>
  </si>
  <si>
    <t>Employment Guidance Counselor Case Aide</t>
  </si>
  <si>
    <t>matthew.fenske@ramseycounty.us</t>
  </si>
  <si>
    <t>Ferden</t>
  </si>
  <si>
    <t>Mina</t>
  </si>
  <si>
    <t>Employment Counselor Supervisor</t>
  </si>
  <si>
    <t>mina.ferden@avivomn.org</t>
  </si>
  <si>
    <t>X16230I</t>
  </si>
  <si>
    <t>Ferry</t>
  </si>
  <si>
    <t>Debbie</t>
  </si>
  <si>
    <t>Employment Service Director</t>
  </si>
  <si>
    <t>Debbie.Ferry@HIRED.org</t>
  </si>
  <si>
    <t>Foley</t>
  </si>
  <si>
    <t>Carol</t>
  </si>
  <si>
    <t>Case Aide</t>
  </si>
  <si>
    <t>carol.foley@co.ramsey.mn.us</t>
  </si>
  <si>
    <t>Case Management 2 - ETP</t>
  </si>
  <si>
    <t>Freeberg</t>
  </si>
  <si>
    <t>Andrew</t>
  </si>
  <si>
    <t>Director of Community Programs</t>
  </si>
  <si>
    <t>afreeberg@gesmn.org</t>
  </si>
  <si>
    <t>Gamble</t>
  </si>
  <si>
    <t>Tameeka</t>
  </si>
  <si>
    <t>Employment Guidance Counselor I</t>
  </si>
  <si>
    <t>Tameeka.Gamble@co.ramsey.mn.us</t>
  </si>
  <si>
    <t>X162TNG</t>
  </si>
  <si>
    <t>Gates</t>
  </si>
  <si>
    <t>Sharron</t>
  </si>
  <si>
    <t>sharron.gates@co.ramsey.mn.us</t>
  </si>
  <si>
    <t>Face to Face Health &amp; Counseling Service, Inc.</t>
  </si>
  <si>
    <t>SafeZone</t>
  </si>
  <si>
    <t>Glasbrenner</t>
  </si>
  <si>
    <t>Kimberly</t>
  </si>
  <si>
    <t>kim.glasbrenner@co.ramsey.mn.us</t>
  </si>
  <si>
    <t>Glassman</t>
  </si>
  <si>
    <t>Beth</t>
  </si>
  <si>
    <t>Senior Employment Counselor</t>
  </si>
  <si>
    <t>beth.glassman@hired.org</t>
  </si>
  <si>
    <t>Gonzalez</t>
  </si>
  <si>
    <t>Kristin</t>
  </si>
  <si>
    <t>Career Specialist</t>
  </si>
  <si>
    <t>kgonzalez@gesmn.org</t>
  </si>
  <si>
    <t>Green</t>
  </si>
  <si>
    <t>Amy</t>
  </si>
  <si>
    <t>Amy.Green@co.ramsey.mn.us</t>
  </si>
  <si>
    <t>Grosskurth</t>
  </si>
  <si>
    <t>Rachel</t>
  </si>
  <si>
    <t>Program Director</t>
  </si>
  <si>
    <t>rachel.grosskurth@hired.org</t>
  </si>
  <si>
    <t>Gudina</t>
  </si>
  <si>
    <t>Mathias</t>
  </si>
  <si>
    <t>Employment Counsleor</t>
  </si>
  <si>
    <t>Mathias.Gudina@co.ramsey.mn.us</t>
  </si>
  <si>
    <t>Guetzkow</t>
  </si>
  <si>
    <t>Lisa</t>
  </si>
  <si>
    <t>Manager</t>
  </si>
  <si>
    <t>lisa.guetzkow@ramseycounty.us</t>
  </si>
  <si>
    <t>Haataja</t>
  </si>
  <si>
    <t>Sheri</t>
  </si>
  <si>
    <t>sheri.haataja@avivomn.org</t>
  </si>
  <si>
    <t>X162SLH</t>
  </si>
  <si>
    <t>Handzic</t>
  </si>
  <si>
    <t>Majida</t>
  </si>
  <si>
    <t>Refugee Employment Specialist</t>
  </si>
  <si>
    <t>majida.handzic@avivomn.org</t>
  </si>
  <si>
    <t>Hayes</t>
  </si>
  <si>
    <t>Shantel</t>
  </si>
  <si>
    <t>shantel.hayes@hired.org</t>
  </si>
  <si>
    <t>X162HV7</t>
  </si>
  <si>
    <t>Helfman</t>
  </si>
  <si>
    <t>Christie</t>
  </si>
  <si>
    <t>MFIP Employment Services Coordinator</t>
  </si>
  <si>
    <t>cmhelfman@gesmn.org</t>
  </si>
  <si>
    <t>Data Specialist</t>
  </si>
  <si>
    <t>American Indian Family Center</t>
  </si>
  <si>
    <t>Wells Ave.</t>
  </si>
  <si>
    <t>Hendrie</t>
  </si>
  <si>
    <t>Amie</t>
  </si>
  <si>
    <t>amie.hendrie@co.ramsey.mn.us</t>
  </si>
  <si>
    <t>X162AKH</t>
  </si>
  <si>
    <t>Her</t>
  </si>
  <si>
    <t>Pheng</t>
  </si>
  <si>
    <t>Employment Services Manager</t>
  </si>
  <si>
    <t>phengh@hmong.org</t>
  </si>
  <si>
    <t>Hernandez</t>
  </si>
  <si>
    <t>Adriana</t>
  </si>
  <si>
    <t>adriana.hernandez@ramseycounty.us</t>
  </si>
  <si>
    <t>X1621AH</t>
  </si>
  <si>
    <t>Hersi</t>
  </si>
  <si>
    <t>Abdullahi</t>
  </si>
  <si>
    <t>ahersi@gesmn.org</t>
  </si>
  <si>
    <t>X162I19</t>
  </si>
  <si>
    <t>Herzfeld</t>
  </si>
  <si>
    <t>Mark</t>
  </si>
  <si>
    <t>Senior Program Evaluator</t>
  </si>
  <si>
    <t>mark.herzfeld@co.ramsey.mn.us</t>
  </si>
  <si>
    <t>Hetfield</t>
  </si>
  <si>
    <t>Terry</t>
  </si>
  <si>
    <t>Intake Coordinator</t>
  </si>
  <si>
    <t>terry.hetfield@hired.org</t>
  </si>
  <si>
    <t>MFIP Career Counselor</t>
  </si>
  <si>
    <t>Hockett</t>
  </si>
  <si>
    <t>Lynae</t>
  </si>
  <si>
    <t>lynae.hockett@co.ramsey.mn.us</t>
  </si>
  <si>
    <t>X162LJH</t>
  </si>
  <si>
    <t>Hoppe</t>
  </si>
  <si>
    <t>Patrick</t>
  </si>
  <si>
    <t>Patrick.Hoppe@co.ramsey.mn.us</t>
  </si>
  <si>
    <t>X162PH1</t>
  </si>
  <si>
    <t>Career Navigator</t>
  </si>
  <si>
    <t>Hoyles</t>
  </si>
  <si>
    <t>Kristen</t>
  </si>
  <si>
    <t>krhoyles@gesmn.org</t>
  </si>
  <si>
    <t>Htoo</t>
  </si>
  <si>
    <t>Ammi</t>
  </si>
  <si>
    <t>ammih@hmong.org</t>
  </si>
  <si>
    <t>X162ALH</t>
  </si>
  <si>
    <t>Ta Lay</t>
  </si>
  <si>
    <t>Youth &amp; Employment Data Specialist</t>
  </si>
  <si>
    <t>thtoo@thechangeinc.org</t>
  </si>
  <si>
    <t>Jean</t>
  </si>
  <si>
    <t>Johnson</t>
  </si>
  <si>
    <t>Dominique</t>
  </si>
  <si>
    <t>Dominique.Johnson@hired.org</t>
  </si>
  <si>
    <t>Jones</t>
  </si>
  <si>
    <t>Tracey</t>
  </si>
  <si>
    <t>tajones@gesmn.org</t>
  </si>
  <si>
    <t>X162TAJ</t>
  </si>
  <si>
    <t>Kamau</t>
  </si>
  <si>
    <t>Evelyne</t>
  </si>
  <si>
    <t>NDCAD Data Specialist</t>
  </si>
  <si>
    <t>Evelyne.Kamau@NdCAD.org</t>
  </si>
  <si>
    <t>Kinneberg</t>
  </si>
  <si>
    <t>Kathy</t>
  </si>
  <si>
    <t>kathy.kinneberg@co.ramsey.mn.us</t>
  </si>
  <si>
    <t>Kizlik</t>
  </si>
  <si>
    <t>Director of Welfare to Work Division</t>
  </si>
  <si>
    <t>julie.kizlik@avivomn.org</t>
  </si>
  <si>
    <t>Kramer</t>
  </si>
  <si>
    <t>Parker</t>
  </si>
  <si>
    <t>Employment Coach</t>
  </si>
  <si>
    <t>parker.kramer@treetrust.org</t>
  </si>
  <si>
    <t>Tree Trust</t>
  </si>
  <si>
    <t>St. Paul</t>
  </si>
  <si>
    <t>Kuschel</t>
  </si>
  <si>
    <t>Heidi</t>
  </si>
  <si>
    <t>Child Support Officer</t>
  </si>
  <si>
    <t>heidi.kuschel@co.ramsey.mn.us</t>
  </si>
  <si>
    <t>Laabs</t>
  </si>
  <si>
    <t>lisa.laabs@co.ramsey.mn.us</t>
  </si>
  <si>
    <t>X162C47</t>
  </si>
  <si>
    <t>Lankfard</t>
  </si>
  <si>
    <t>Char</t>
  </si>
  <si>
    <t>Health Navigator</t>
  </si>
  <si>
    <t>CLankfard@mncare.org</t>
  </si>
  <si>
    <t>Lee</t>
  </si>
  <si>
    <t>Gao</t>
  </si>
  <si>
    <t>gao.lee@co.ramsey.mn.us</t>
  </si>
  <si>
    <t>X162I12</t>
  </si>
  <si>
    <t>Data Specialist/Project Manager</t>
  </si>
  <si>
    <t>heidi.lee@HIRED.org</t>
  </si>
  <si>
    <t>X162HLO</t>
  </si>
  <si>
    <t>Ka</t>
  </si>
  <si>
    <t>ka.lee@co.ramsey.mn.us</t>
  </si>
  <si>
    <t>X162AA2</t>
  </si>
  <si>
    <t>Ka Ying</t>
  </si>
  <si>
    <t>Office Professional</t>
  </si>
  <si>
    <t>kaying.lee@hired.org</t>
  </si>
  <si>
    <t>Case Management 2 - DHS</t>
  </si>
  <si>
    <t>lisa.lee@co.ramsey.mn.us</t>
  </si>
  <si>
    <t>Zachary</t>
  </si>
  <si>
    <t>zachary.lee@co.ramsey.mn.us</t>
  </si>
  <si>
    <t>Lethao</t>
  </si>
  <si>
    <t>Kia</t>
  </si>
  <si>
    <t>MFIP Employment Counselor</t>
  </si>
  <si>
    <t>kial@hmong.org</t>
  </si>
  <si>
    <t>North Minneapolis</t>
  </si>
  <si>
    <t>Lewis</t>
  </si>
  <si>
    <t>Eileen</t>
  </si>
  <si>
    <t>elewis@ywcastpaul.org</t>
  </si>
  <si>
    <t>X162I48</t>
  </si>
  <si>
    <t>Lindsey</t>
  </si>
  <si>
    <t>lindsey.reuer@aifcmn.org</t>
  </si>
  <si>
    <t>Lowers</t>
  </si>
  <si>
    <t>Martika</t>
  </si>
  <si>
    <t>mlowers@ywcastpaul.org</t>
  </si>
  <si>
    <t>Lowry</t>
  </si>
  <si>
    <t>Leila</t>
  </si>
  <si>
    <t>leila.lowry@treetrust.org</t>
  </si>
  <si>
    <t>Lund</t>
  </si>
  <si>
    <t>Sarah</t>
  </si>
  <si>
    <t>Education Coordinator</t>
  </si>
  <si>
    <t>sarahl@hmong.org</t>
  </si>
  <si>
    <t>Case Management 2 - All</t>
  </si>
  <si>
    <t>Ly</t>
  </si>
  <si>
    <t>Shoua</t>
  </si>
  <si>
    <t>Employment Counselor 1</t>
  </si>
  <si>
    <t>shoua.ly@co.ramsey.mn.us</t>
  </si>
  <si>
    <t>X162I09</t>
  </si>
  <si>
    <t>Lyons</t>
  </si>
  <si>
    <t>Nicole</t>
  </si>
  <si>
    <t>nslyons@gesmn.org</t>
  </si>
  <si>
    <t>Macalus</t>
  </si>
  <si>
    <t>Mariann</t>
  </si>
  <si>
    <t>Administrative Assistant</t>
  </si>
  <si>
    <t>mariann.macalus@co.ramsey.mn.us</t>
  </si>
  <si>
    <t>MacDonald</t>
  </si>
  <si>
    <t>Marcella</t>
  </si>
  <si>
    <t>Clerk Typist 3</t>
  </si>
  <si>
    <t>marci.macdonald@co.ramsey.mn.us</t>
  </si>
  <si>
    <t>Mahr</t>
  </si>
  <si>
    <t>Bradley</t>
  </si>
  <si>
    <t>bradley.mahr@co.ramsey.mn.us</t>
  </si>
  <si>
    <t>Malicsi</t>
  </si>
  <si>
    <t>Allen</t>
  </si>
  <si>
    <t>Director of Workforce Dev</t>
  </si>
  <si>
    <t>allenm@hmong.org</t>
  </si>
  <si>
    <t>Maloney</t>
  </si>
  <si>
    <t>Jordan</t>
  </si>
  <si>
    <t>jordan.maloney@hired.org</t>
  </si>
  <si>
    <t>Bloomington</t>
  </si>
  <si>
    <t>Mayberry</t>
  </si>
  <si>
    <t>Will</t>
  </si>
  <si>
    <t>will.mayberry@ramseycounty.us</t>
  </si>
  <si>
    <t>X1624WM</t>
  </si>
  <si>
    <t>McDuffie</t>
  </si>
  <si>
    <t>Jonathan</t>
  </si>
  <si>
    <t>jmcduffie@thechangeinc.org</t>
  </si>
  <si>
    <t>McNamee</t>
  </si>
  <si>
    <t>Leah</t>
  </si>
  <si>
    <t>Program Manager</t>
  </si>
  <si>
    <t>leah.mcnamee@hired.org</t>
  </si>
  <si>
    <t>Agency System Mgmt 1 - ETP</t>
  </si>
  <si>
    <t>Miller</t>
  </si>
  <si>
    <t>Keshia</t>
  </si>
  <si>
    <t>keshia.miller@ramseycounty.us</t>
  </si>
  <si>
    <t>Mohamed</t>
  </si>
  <si>
    <t>Faduma</t>
  </si>
  <si>
    <t>SNAP E&amp;T Coordinator</t>
  </si>
  <si>
    <t>faduma.mohamed@ppl-inc.org</t>
  </si>
  <si>
    <t>Project for Pride in Living</t>
  </si>
  <si>
    <t>Career Center</t>
  </si>
  <si>
    <t>Nisa</t>
  </si>
  <si>
    <t>Program Coordinator</t>
  </si>
  <si>
    <t>nisam@restoreall.org</t>
  </si>
  <si>
    <t>Restoration for All Inc.</t>
  </si>
  <si>
    <t>Molenaar</t>
  </si>
  <si>
    <t>Rachael</t>
  </si>
  <si>
    <t>rachael.molenaar@ramseycounty.us</t>
  </si>
  <si>
    <t>Montoya</t>
  </si>
  <si>
    <t>Georgina</t>
  </si>
  <si>
    <t>Cultural Navigator</t>
  </si>
  <si>
    <t>gmontoya@clues.org</t>
  </si>
  <si>
    <t>Moua</t>
  </si>
  <si>
    <t>Hli</t>
  </si>
  <si>
    <t>EGC Case Aide-Resource Center Specialist</t>
  </si>
  <si>
    <t>hli.moua@co.ramsey.mn.us</t>
  </si>
  <si>
    <t>X162H63</t>
  </si>
  <si>
    <t>Houa</t>
  </si>
  <si>
    <t>CJT Case Manager</t>
  </si>
  <si>
    <t>houam@hmong.org</t>
  </si>
  <si>
    <t>Hua.Moua@co.ramsey.mn.us</t>
  </si>
  <si>
    <t>Neto</t>
  </si>
  <si>
    <t>Jennifer</t>
  </si>
  <si>
    <t>Financial Assistance Supervisor</t>
  </si>
  <si>
    <t>Jennifer.Neto@co.ramsey.mn.us</t>
  </si>
  <si>
    <t>X162H48</t>
  </si>
  <si>
    <t>Ngo</t>
  </si>
  <si>
    <t>Mya</t>
  </si>
  <si>
    <t>Customize Job Training Case Manager</t>
  </si>
  <si>
    <t>myan@hmong.org</t>
  </si>
  <si>
    <t>Norris-Holliday</t>
  </si>
  <si>
    <t>Elijah</t>
  </si>
  <si>
    <t>CEO</t>
  </si>
  <si>
    <t>elijah@projectrestoremn.com</t>
  </si>
  <si>
    <t>Odegaard</t>
  </si>
  <si>
    <t>Sharon</t>
  </si>
  <si>
    <t>sharon.odegaard@co.ramsey.mn.us</t>
  </si>
  <si>
    <t>Olson</t>
  </si>
  <si>
    <t>Nancy</t>
  </si>
  <si>
    <t>Program Analyst</t>
  </si>
  <si>
    <t>Nancy.Olson@HIRED.org</t>
  </si>
  <si>
    <t>Omar</t>
  </si>
  <si>
    <t>Adam</t>
  </si>
  <si>
    <t>adam.omar@co.ramsey.mn.us</t>
  </si>
  <si>
    <t>X162AAO</t>
  </si>
  <si>
    <t>Pendleton</t>
  </si>
  <si>
    <t>Dechell</t>
  </si>
  <si>
    <t>dechell.pendleton@ndcad.org</t>
  </si>
  <si>
    <t>Peterson-Etem</t>
  </si>
  <si>
    <t>Samuel</t>
  </si>
  <si>
    <t>Samuel.Peterson-Etem@HIRED.org</t>
  </si>
  <si>
    <t>Pineiro</t>
  </si>
  <si>
    <t>Employment Guidance Counselor Supervisor</t>
  </si>
  <si>
    <t>ABEL.PINEIRO@CO.RAMSEY.MN.US</t>
  </si>
  <si>
    <t>X162B53</t>
  </si>
  <si>
    <t>Porter</t>
  </si>
  <si>
    <t>Latisha</t>
  </si>
  <si>
    <t>laporter@gesmn.org</t>
  </si>
  <si>
    <t>X162LAP</t>
  </si>
  <si>
    <t>Ramsey</t>
  </si>
  <si>
    <t>Tamerial</t>
  </si>
  <si>
    <t>tamerial.ramsey@co.ramsey.mn.us</t>
  </si>
  <si>
    <t>X162I01</t>
  </si>
  <si>
    <t>Rolland</t>
  </si>
  <si>
    <t>Data Coordinator</t>
  </si>
  <si>
    <t>rollandr@face2face.org</t>
  </si>
  <si>
    <t>Rollins</t>
  </si>
  <si>
    <t>Lynnette</t>
  </si>
  <si>
    <t>lynnette.rollins@co.ramsey.mn.us</t>
  </si>
  <si>
    <t>Rouzegar</t>
  </si>
  <si>
    <t>Charlotte</t>
  </si>
  <si>
    <t>charlotte.rouzegar@co.ramsey.mn.us</t>
  </si>
  <si>
    <t>X162D52</t>
  </si>
  <si>
    <t>Sadler</t>
  </si>
  <si>
    <t>Mayko</t>
  </si>
  <si>
    <t>MFIP Employment Coordinator</t>
  </si>
  <si>
    <t>mayko.sadler@hired.org</t>
  </si>
  <si>
    <t>X162H62</t>
  </si>
  <si>
    <t>Seivert</t>
  </si>
  <si>
    <t>Financial Worker 3/Lead Worker</t>
  </si>
  <si>
    <t>Jean.Seivert@co.ramsey.mn.us</t>
  </si>
  <si>
    <t>X162642</t>
  </si>
  <si>
    <t>Sexton</t>
  </si>
  <si>
    <t>Matt</t>
  </si>
  <si>
    <t>sextonm@face2face.org</t>
  </si>
  <si>
    <t>Simmons</t>
  </si>
  <si>
    <t>Rose</t>
  </si>
  <si>
    <t>rose.simmons@co.ramsey.mn.us</t>
  </si>
  <si>
    <t>Sims</t>
  </si>
  <si>
    <t>Alicia</t>
  </si>
  <si>
    <t>Employment Counselor I</t>
  </si>
  <si>
    <t>alicia.sims@ramseycounty.us</t>
  </si>
  <si>
    <t>Yulonda</t>
  </si>
  <si>
    <t>yulonda.sims@co.ramsey.mn.us</t>
  </si>
  <si>
    <t>X162H11</t>
  </si>
  <si>
    <t>Sordelet</t>
  </si>
  <si>
    <t>Gavin</t>
  </si>
  <si>
    <t>gavin.sordelet@aifcmn.org</t>
  </si>
  <si>
    <t>Sova</t>
  </si>
  <si>
    <t>Career Developer</t>
  </si>
  <si>
    <t>carol.sova@avivomn.org</t>
  </si>
  <si>
    <t>St. Cloud - Waite Park</t>
  </si>
  <si>
    <t>Soyomokun</t>
  </si>
  <si>
    <t>Funlola</t>
  </si>
  <si>
    <t>funlola.soyomokun@co.ramsey.mn.us</t>
  </si>
  <si>
    <t>Spielman</t>
  </si>
  <si>
    <t>Omie</t>
  </si>
  <si>
    <t>Employment and Education Navigator</t>
  </si>
  <si>
    <t>spielmano@face2face.org</t>
  </si>
  <si>
    <t>Stanton</t>
  </si>
  <si>
    <t>Charles</t>
  </si>
  <si>
    <t>Interim WIOA Supervisor</t>
  </si>
  <si>
    <t>cj.stanton@co.ramsey.mn.us</t>
  </si>
  <si>
    <t>Alysia</t>
  </si>
  <si>
    <t>alysia.mackey@co.ramsey.mn.us</t>
  </si>
  <si>
    <t>Swalboski</t>
  </si>
  <si>
    <t>MFIP Project Manager</t>
  </si>
  <si>
    <t>Jennifer.Swalboski@hired.org</t>
  </si>
  <si>
    <t>X162HW1</t>
  </si>
  <si>
    <t>Thao</t>
  </si>
  <si>
    <t>Shawn</t>
  </si>
  <si>
    <t>Job Developer</t>
  </si>
  <si>
    <t>shawnt@hmong.org</t>
  </si>
  <si>
    <t>Thompson</t>
  </si>
  <si>
    <t>Angela</t>
  </si>
  <si>
    <t>angela.thompson@hired.org</t>
  </si>
  <si>
    <t>X162AMT</t>
  </si>
  <si>
    <t>Tatiana</t>
  </si>
  <si>
    <t>tatiana.thompson@co.ramsey.mn.us</t>
  </si>
  <si>
    <t>X16247G</t>
  </si>
  <si>
    <t>Thurston</t>
  </si>
  <si>
    <t>Erika</t>
  </si>
  <si>
    <t>Healthcare Pathway Manager</t>
  </si>
  <si>
    <t>ethurston@thechangeinc.org</t>
  </si>
  <si>
    <t>Trimarco</t>
  </si>
  <si>
    <t>Project Manager</t>
  </si>
  <si>
    <t>Dawn.Trimarco@hired.org</t>
  </si>
  <si>
    <t>VanBuren</t>
  </si>
  <si>
    <t>njvanburen@goodwilleasterseals.org</t>
  </si>
  <si>
    <t>YouthLink</t>
  </si>
  <si>
    <t>Vanek</t>
  </si>
  <si>
    <t>Dyllan</t>
  </si>
  <si>
    <t>dyllan.vanek@hired.org</t>
  </si>
  <si>
    <t>Vang</t>
  </si>
  <si>
    <t>Dawn.Vang@co.ramsey.mn.us</t>
  </si>
  <si>
    <t>X162D77</t>
  </si>
  <si>
    <t>Maykolia</t>
  </si>
  <si>
    <t>Maykolia.Vang@co.ramsey.mn.us</t>
  </si>
  <si>
    <t>X162H18</t>
  </si>
  <si>
    <t>VanGrinsven</t>
  </si>
  <si>
    <t>bobbi.vangrinsven@co.ramsey.mn.us</t>
  </si>
  <si>
    <t>X162BJV</t>
  </si>
  <si>
    <t>Vang-Sitcler</t>
  </si>
  <si>
    <t>Douangta</t>
  </si>
  <si>
    <t>MFIP Employment Counselor/PHN</t>
  </si>
  <si>
    <t>douangta.vang-sitcler@co.ramsey.mn.us</t>
  </si>
  <si>
    <t>Vital-Schwartz</t>
  </si>
  <si>
    <t>pvital-schwartz@gesmn.org</t>
  </si>
  <si>
    <t>Vue</t>
  </si>
  <si>
    <t>adam.vue@co.ramsey.mn.us</t>
  </si>
  <si>
    <t>X162ALV</t>
  </si>
  <si>
    <t>Cher</t>
  </si>
  <si>
    <t>cher.vue@ramseycounty.us</t>
  </si>
  <si>
    <t>X162K34</t>
  </si>
  <si>
    <t>Sammy</t>
  </si>
  <si>
    <t>sammyv@hmong.org</t>
  </si>
  <si>
    <t>Wagoner</t>
  </si>
  <si>
    <t>Katherine</t>
  </si>
  <si>
    <t>kawagoner@gesmn.org</t>
  </si>
  <si>
    <t>Wallace</t>
  </si>
  <si>
    <t>bswallace@gesmn.org</t>
  </si>
  <si>
    <t>X162BSW</t>
  </si>
  <si>
    <t>Shanika</t>
  </si>
  <si>
    <t>Data Specialist/Management Analyst</t>
  </si>
  <si>
    <t>shanika.wallace@co.ramsey.mn.us</t>
  </si>
  <si>
    <t>X162SMW</t>
  </si>
  <si>
    <t>Wanless</t>
  </si>
  <si>
    <t>Alan</t>
  </si>
  <si>
    <t>X1622LD</t>
  </si>
  <si>
    <t>Wilson</t>
  </si>
  <si>
    <t>Cynthia</t>
  </si>
  <si>
    <t>Sr. Employment Counselor</t>
  </si>
  <si>
    <t>cynthia.wilson@hired.org</t>
  </si>
  <si>
    <t>Wittner</t>
  </si>
  <si>
    <t>Staci</t>
  </si>
  <si>
    <t>staci.wittner@co.ramsey.mn.us</t>
  </si>
  <si>
    <t>Wright</t>
  </si>
  <si>
    <t>Rochelle</t>
  </si>
  <si>
    <t>Employment Guidance Counselor Aide</t>
  </si>
  <si>
    <t>rochelle.wright@co.ramsey.mn.us</t>
  </si>
  <si>
    <t>X162HV6</t>
  </si>
  <si>
    <t>Xiong</t>
  </si>
  <si>
    <t>Cherzong</t>
  </si>
  <si>
    <t>cherzong.xiong@hired.org</t>
  </si>
  <si>
    <t>Cindy</t>
  </si>
  <si>
    <t>DWP Employment Counselor</t>
  </si>
  <si>
    <t>cindy.xiong@co.ramsey.mn.us</t>
  </si>
  <si>
    <t>X162D59</t>
  </si>
  <si>
    <t>MaiLoua</t>
  </si>
  <si>
    <t>mailoua.xiong@co.ramsey.mn.us</t>
  </si>
  <si>
    <t>X162MAX</t>
  </si>
  <si>
    <t>rebecca.xiong@co.ramsey.mn.us</t>
  </si>
  <si>
    <t>X162RX1</t>
  </si>
  <si>
    <t>Syjong</t>
  </si>
  <si>
    <t>syjong.xiong@co.ramsey.mn.us</t>
  </si>
  <si>
    <t>X1624XS</t>
  </si>
  <si>
    <t>Tabyim</t>
  </si>
  <si>
    <t>Tabyim.Xiong@HIRED.org</t>
  </si>
  <si>
    <t>X1625TX</t>
  </si>
  <si>
    <t>Yang</t>
  </si>
  <si>
    <t>Ge</t>
  </si>
  <si>
    <t>gey@hmong.org</t>
  </si>
  <si>
    <t>X1624GY</t>
  </si>
  <si>
    <t>Long</t>
  </si>
  <si>
    <t>lyang@gesmn.org</t>
  </si>
  <si>
    <t>X1622PG</t>
  </si>
  <si>
    <t>Maiyia</t>
  </si>
  <si>
    <t>maiyia.yang@co.ramsey.mn.us</t>
  </si>
  <si>
    <t>Nub</t>
  </si>
  <si>
    <t>Employment Counselor Aide</t>
  </si>
  <si>
    <t>nub.yang@ramseycounty.us</t>
  </si>
  <si>
    <t>Yarbrough</t>
  </si>
  <si>
    <t>Tonya</t>
  </si>
  <si>
    <t>tonya.yarbrough@co.ramsey.mn.us</t>
  </si>
  <si>
    <t>Zahradka</t>
  </si>
  <si>
    <t>Anthony</t>
  </si>
  <si>
    <t>tzahradka@thechangeinc.org</t>
  </si>
  <si>
    <t>Williams, Alicia</t>
  </si>
  <si>
    <t>Mahamood, Edel</t>
  </si>
  <si>
    <t>Status</t>
  </si>
  <si>
    <t>Enrolled</t>
  </si>
  <si>
    <t>Days at &gt;90:</t>
  </si>
  <si>
    <t>Clinton Kearney</t>
  </si>
  <si>
    <t>Kimie</t>
  </si>
  <si>
    <t>kimie.clintonkearne@co.ramsey.mn.us</t>
  </si>
  <si>
    <t>Uwagwu, Chioma</t>
  </si>
  <si>
    <t>Fletcher, Veatrese</t>
  </si>
  <si>
    <t>Kimbrough, Jamon</t>
  </si>
  <si>
    <t>Sulej</t>
  </si>
  <si>
    <t>Ben</t>
  </si>
  <si>
    <t>bhsulej@gesmn.org</t>
  </si>
  <si>
    <t>Otremba</t>
  </si>
  <si>
    <t>Anne</t>
  </si>
  <si>
    <t>Sr. Employment Success Coach</t>
  </si>
  <si>
    <t>anne.otremba@treetrust.org</t>
  </si>
  <si>
    <t>Minneapolis</t>
  </si>
  <si>
    <t>Kostohryz, John</t>
  </si>
  <si>
    <t>Zachary, Eric</t>
  </si>
  <si>
    <t>Haqq, Haniyyah</t>
  </si>
  <si>
    <t>Farsad, Marjan</t>
  </si>
  <si>
    <t>Gates, Sharron</t>
  </si>
  <si>
    <t>Mayberry, Will</t>
  </si>
  <si>
    <t>Sims, Alicia</t>
  </si>
  <si>
    <t>Xiong, Cindy</t>
  </si>
  <si>
    <t>Yang, Nub</t>
  </si>
  <si>
    <t>Add or Change Supervisor for Staff Below (with case count per program)</t>
  </si>
  <si>
    <t>Hall, Cherish</t>
  </si>
  <si>
    <t>Abdi, Abdikafar</t>
  </si>
  <si>
    <t>Lind, Krista</t>
  </si>
  <si>
    <t>Delgado</t>
  </si>
  <si>
    <t>Elise</t>
  </si>
  <si>
    <t>Apprenticeship Program Manager</t>
  </si>
  <si>
    <t>elise@urbanboatbuilders.org</t>
  </si>
  <si>
    <t>Jost, Christina</t>
  </si>
  <si>
    <t>Holub</t>
  </si>
  <si>
    <t>Zonia</t>
  </si>
  <si>
    <t>zholub@clues.org</t>
  </si>
  <si>
    <t>Active Count</t>
  </si>
  <si>
    <t>Support Service After</t>
  </si>
  <si>
    <t>Clerk-Typist III</t>
  </si>
  <si>
    <t>D'Cruz, Melissa</t>
  </si>
  <si>
    <t>Meadows</t>
  </si>
  <si>
    <t>Beatrice</t>
  </si>
  <si>
    <t>Career Lab EGCA</t>
  </si>
  <si>
    <t>beatrice.meadows@ramseycounty.us</t>
  </si>
  <si>
    <t>Meng</t>
  </si>
  <si>
    <t>Adult Career Pathways Program Coordinator</t>
  </si>
  <si>
    <t xml:space="preserve">    FAST/Special Projects/ACP - </t>
  </si>
  <si>
    <t xml:space="preserve">    Adult MFIP/Extension - </t>
  </si>
  <si>
    <t xml:space="preserve">    MFIP Young Adult - </t>
  </si>
  <si>
    <t>Kahin</t>
  </si>
  <si>
    <t>Mohammedamin</t>
  </si>
  <si>
    <t>moamin.kahin@gmail.com</t>
  </si>
  <si>
    <t>Milestone Community Development</t>
  </si>
  <si>
    <t>University Ave South</t>
  </si>
  <si>
    <t>Osman</t>
  </si>
  <si>
    <t>Program Staff</t>
  </si>
  <si>
    <t>mohamedbile93@gmail.com</t>
  </si>
  <si>
    <t>Landis, Tricia</t>
  </si>
  <si>
    <t>Moore, Trustin</t>
  </si>
  <si>
    <t>Family and Community Engagement Lead</t>
  </si>
  <si>
    <t>Philippe, Sarah</t>
  </si>
  <si>
    <t>Elward</t>
  </si>
  <si>
    <t>Shannon</t>
  </si>
  <si>
    <t>Education and Employment Navigator</t>
  </si>
  <si>
    <t>elwards@face2face.org</t>
  </si>
  <si>
    <t>Keenan, Aimee</t>
  </si>
  <si>
    <t>Suek, Melissa</t>
  </si>
  <si>
    <t>Peddicord, Holly</t>
  </si>
  <si>
    <t>Sharp, Sahmyia</t>
  </si>
  <si>
    <t>Delihla</t>
  </si>
  <si>
    <t>Program Services Specialist</t>
  </si>
  <si>
    <t>delihla.yang@hired.org</t>
  </si>
  <si>
    <t>Tracy</t>
  </si>
  <si>
    <t>tracy.olson@hired.org</t>
  </si>
  <si>
    <t>Dueber, Molly</t>
  </si>
  <si>
    <t>Hall, Darrin</t>
  </si>
  <si>
    <t>Rupp, Thomas</t>
  </si>
  <si>
    <t>Adair, Lara</t>
  </si>
  <si>
    <t>DeLage, Constance</t>
  </si>
  <si>
    <t>Halls, Danielle</t>
  </si>
  <si>
    <t>Lindman, Zoe</t>
  </si>
  <si>
    <t>Williams, Zakeshia</t>
  </si>
  <si>
    <t>Williams, Tanisha</t>
  </si>
  <si>
    <t>Matthews, Rachel</t>
  </si>
  <si>
    <t>Wiski, Allison</t>
  </si>
  <si>
    <t>Matson, Kyle</t>
  </si>
  <si>
    <t>Sullivan, Martin</t>
  </si>
  <si>
    <t>Only 1 State DW 2023</t>
  </si>
  <si>
    <t>Lancaster, Lin</t>
  </si>
  <si>
    <t>Dostert, Maureen</t>
  </si>
  <si>
    <t>Wynne, Mike</t>
  </si>
  <si>
    <t>Henderson, Andrea</t>
  </si>
  <si>
    <t>2268</t>
  </si>
  <si>
    <t>4219</t>
  </si>
  <si>
    <t>3574</t>
  </si>
  <si>
    <t>Mackey, Charles</t>
  </si>
  <si>
    <t>Nelson, John</t>
  </si>
  <si>
    <t>Her, Coua</t>
  </si>
  <si>
    <t>Sandhu, Navjot</t>
  </si>
  <si>
    <t>Vang, Dawn</t>
  </si>
  <si>
    <t>Brown</t>
  </si>
  <si>
    <t>melissa.brown@hired.org</t>
  </si>
  <si>
    <t>Saari</t>
  </si>
  <si>
    <t>Program Specialist - Tech Squad</t>
  </si>
  <si>
    <t>matthew.saari@co.ramsey.mn.us</t>
  </si>
  <si>
    <t>Schumann, Bryan</t>
  </si>
  <si>
    <t>Ali, Mohamed</t>
  </si>
  <si>
    <t>Puttbrese, Paige</t>
  </si>
  <si>
    <t>Muhumad</t>
  </si>
  <si>
    <t>Haawo</t>
  </si>
  <si>
    <t>haawo.muhumad@avivomn.org</t>
  </si>
  <si>
    <t>Johnson, Noah</t>
  </si>
  <si>
    <t>2009166</t>
  </si>
  <si>
    <t>Her, Jonah</t>
  </si>
  <si>
    <t>Janis, Michelle</t>
  </si>
  <si>
    <t>2308176</t>
  </si>
  <si>
    <t>Mckee, Andrea</t>
  </si>
  <si>
    <t>832468</t>
  </si>
  <si>
    <t>Medina, Annalissa</t>
  </si>
  <si>
    <t>1764262</t>
  </si>
  <si>
    <t>Williams</t>
  </si>
  <si>
    <t>Emanuell</t>
  </si>
  <si>
    <t>Program Specialist - Young Adult Career Academy</t>
  </si>
  <si>
    <t>emanuell.williams@co.ramsey.mn.us</t>
  </si>
  <si>
    <t>Richmond, Pzazz</t>
  </si>
  <si>
    <t>Esteban, Steven Jr</t>
  </si>
  <si>
    <t>Vados, Larissa</t>
  </si>
  <si>
    <t>Street Scott, Hilary</t>
  </si>
  <si>
    <t>Lee, Mysee</t>
  </si>
  <si>
    <t>Byrd, Tierra</t>
  </si>
  <si>
    <t>Lafond, Michael</t>
  </si>
  <si>
    <t>Trotter, Elizabeth</t>
  </si>
  <si>
    <t>Girmay, Yosef</t>
  </si>
  <si>
    <t>Dora, Samatha</t>
  </si>
  <si>
    <t>Cozzi, Sarah</t>
  </si>
  <si>
    <t>Lahappy, Jodylynn</t>
  </si>
  <si>
    <t>Hurst, Jayson</t>
  </si>
  <si>
    <t>Kamarainen, Amy</t>
  </si>
  <si>
    <t>Jalloh, Mary</t>
  </si>
  <si>
    <t>Brown, Heidi</t>
  </si>
  <si>
    <t>Jiru, Ayano</t>
  </si>
  <si>
    <t>Sanders, LuShonda</t>
  </si>
  <si>
    <t>Nordstrom, Kurt</t>
  </si>
  <si>
    <t>Hevier, Laura</t>
  </si>
  <si>
    <t>Gray, Brandon</t>
  </si>
  <si>
    <t>Davis, Carolyn</t>
  </si>
  <si>
    <t>Mamo, Tenagnework</t>
  </si>
  <si>
    <t>Vang, Kalia</t>
  </si>
  <si>
    <t>Robertson, Wiliam</t>
  </si>
  <si>
    <t>Pao Choua, Thao</t>
  </si>
  <si>
    <t>Dickison, Abraham</t>
  </si>
  <si>
    <t>Romero, Paula</t>
  </si>
  <si>
    <t>Loth Gresser, Amanda</t>
  </si>
  <si>
    <t>Helgeson, Kathleen</t>
  </si>
  <si>
    <t>Colliander, Dawn</t>
  </si>
  <si>
    <t>Lowers, Martika</t>
  </si>
  <si>
    <t>X162DGY</t>
  </si>
  <si>
    <t>X162TAY</t>
  </si>
  <si>
    <t>Ford, Ameen</t>
  </si>
  <si>
    <t>Bane</t>
  </si>
  <si>
    <t>Janelle</t>
  </si>
  <si>
    <t>DEED Program Monitor</t>
  </si>
  <si>
    <t>janelle.bane@state.mn.us</t>
  </si>
  <si>
    <t>Young, Darrious</t>
  </si>
  <si>
    <t>Bunce</t>
  </si>
  <si>
    <t>Monica</t>
  </si>
  <si>
    <t>monica.bunce@aifcmn.org</t>
  </si>
  <si>
    <t>23</t>
  </si>
  <si>
    <t>Asfaw, Habte</t>
  </si>
  <si>
    <t>Loll, James</t>
  </si>
  <si>
    <t>Blair, Benjamin</t>
  </si>
  <si>
    <t>Garcia</t>
  </si>
  <si>
    <t>Financial Worker Specialist</t>
  </si>
  <si>
    <t>kimberly.garcia1@co.ramsey.mn.us</t>
  </si>
  <si>
    <t>X1622MF</t>
  </si>
  <si>
    <t>Patterson</t>
  </si>
  <si>
    <t>Tara</t>
  </si>
  <si>
    <t>Clinical Trainee</t>
  </si>
  <si>
    <t>tpatterson@rwc-mn.com</t>
  </si>
  <si>
    <t>Bao</t>
  </si>
  <si>
    <t>Financial/Child Care Worker</t>
  </si>
  <si>
    <t>Bao.Her@CO.RAMSEY.MN.US</t>
  </si>
  <si>
    <t>X162BAO</t>
  </si>
  <si>
    <t>Mead</t>
  </si>
  <si>
    <t>Amber</t>
  </si>
  <si>
    <t>amber.mead@co.ramsey.mn.us</t>
  </si>
  <si>
    <t>X162MAM</t>
  </si>
  <si>
    <t>Rosas</t>
  </si>
  <si>
    <t>Edwin</t>
  </si>
  <si>
    <t>Youth Employment Counselor</t>
  </si>
  <si>
    <t>erosas@hired.org</t>
  </si>
  <si>
    <t>Vang, Cindra</t>
  </si>
  <si>
    <t>Dickson, Sadia</t>
  </si>
  <si>
    <t>Aden, Philsan</t>
  </si>
  <si>
    <t>Orf, Kami</t>
  </si>
  <si>
    <t>Washington, Athena</t>
  </si>
  <si>
    <t>1233620</t>
  </si>
  <si>
    <t>Moua, Yer</t>
  </si>
  <si>
    <t>Lavoie</t>
  </si>
  <si>
    <t>Nathan</t>
  </si>
  <si>
    <t>NMLavoie@gesmn.org</t>
  </si>
  <si>
    <t>Seim, Daniel</t>
  </si>
  <si>
    <t>Thumbeti, Kirshnaswetha</t>
  </si>
  <si>
    <t>Fitzgerald, Teresa</t>
  </si>
  <si>
    <t>Pinney, Cullen</t>
  </si>
  <si>
    <t>Wachter, Heidi</t>
  </si>
  <si>
    <t>Delarosa</t>
  </si>
  <si>
    <t>Tyana</t>
  </si>
  <si>
    <t>Data Support Staff</t>
  </si>
  <si>
    <t>tyana.delarosa@aifcmn.org</t>
  </si>
  <si>
    <t>Knack, David</t>
  </si>
  <si>
    <t>Venske, Michael</t>
  </si>
  <si>
    <t>Yang, Chao</t>
  </si>
  <si>
    <t>Cross, Thomas</t>
  </si>
  <si>
    <t>Brazhnyk</t>
  </si>
  <si>
    <t>Dmytro</t>
  </si>
  <si>
    <t>dmytro.brazhnyk@avivomn.org</t>
  </si>
  <si>
    <t>Her, Kalis</t>
  </si>
  <si>
    <t>Rasmussen, Brandi</t>
  </si>
  <si>
    <t>mengm@hmong.org</t>
  </si>
  <si>
    <t>Schultz, William</t>
  </si>
  <si>
    <t>Zdrazil, Catherine</t>
  </si>
  <si>
    <t>Watson, Kevin</t>
  </si>
  <si>
    <t>Amini, Zaeem</t>
  </si>
  <si>
    <t>Amano, Isaac</t>
  </si>
  <si>
    <t>Dettmer, Kim</t>
  </si>
  <si>
    <t>Gates, Bynthia</t>
  </si>
  <si>
    <t>Zaepfel, Joseph</t>
  </si>
  <si>
    <t>Farb, Jason</t>
  </si>
  <si>
    <t>Moreau, Emilia</t>
  </si>
  <si>
    <t>Martin, Robert</t>
  </si>
  <si>
    <t>Ibrahim, Hodan</t>
  </si>
  <si>
    <t>Hesseltine, Sara</t>
  </si>
  <si>
    <t>Bommersbach, Zakia</t>
  </si>
  <si>
    <t>Koenen, Matthew</t>
  </si>
  <si>
    <t>Nambi, Mary</t>
  </si>
  <si>
    <t>TelloCastro, Yesica</t>
  </si>
  <si>
    <t>Swen, Wlehgie</t>
  </si>
  <si>
    <t>McAfee, Lauren</t>
  </si>
  <si>
    <t>Bork Vannatta, Aubrey</t>
  </si>
  <si>
    <t>X162CMH</t>
  </si>
  <si>
    <t>Underwager</t>
  </si>
  <si>
    <t>mark.underwager@co.ramsey.mn.us</t>
  </si>
  <si>
    <t>Ramsey County Community Human Services</t>
  </si>
  <si>
    <t>ADULT FUSION SW (X162AF1)</t>
  </si>
  <si>
    <t>Alexander, Brittney</t>
  </si>
  <si>
    <t>Beres, Drew</t>
  </si>
  <si>
    <t>Bunce, Monica</t>
  </si>
  <si>
    <t>Lopez, Lorenzo</t>
  </si>
  <si>
    <t>Salzwedel</t>
  </si>
  <si>
    <t>jennifer.salzwedel@co.ramsey.mn.us</t>
  </si>
  <si>
    <t>Rolloff, Aaron</t>
  </si>
  <si>
    <t>Feldman, Eitan</t>
  </si>
  <si>
    <t>Ramsey County MFIP/DWP</t>
  </si>
  <si>
    <t>Active Activity SubType &amp; Casenote Keyword Table</t>
  </si>
  <si>
    <t>Sorted by Group to Utilize/Category/Activity Subtype</t>
  </si>
  <si>
    <t>Inactive Date</t>
  </si>
  <si>
    <t>Group To Utilize</t>
  </si>
  <si>
    <t>Activity Subtype</t>
  </si>
  <si>
    <t>Casenote KeyWord</t>
  </si>
  <si>
    <t>Associated Activity</t>
  </si>
  <si>
    <t>Est End Date Required</t>
  </si>
  <si>
    <t>Documented Location</t>
  </si>
  <si>
    <t>Category</t>
  </si>
  <si>
    <t>FAST</t>
  </si>
  <si>
    <t>AMHMC</t>
  </si>
  <si>
    <t>Local Flag</t>
  </si>
  <si>
    <t>no</t>
  </si>
  <si>
    <t>MIS Documentation for FAST</t>
  </si>
  <si>
    <t>Adult Mental Health</t>
  </si>
  <si>
    <t>Referring to Minnesota CarePartner</t>
  </si>
  <si>
    <t>AMHO</t>
  </si>
  <si>
    <t>Referring to an AMH Case Mgr Other Than Goodwill</t>
  </si>
  <si>
    <t>FASTX</t>
  </si>
  <si>
    <t>FASTX enrollment</t>
  </si>
  <si>
    <t>When participant agrees with FAST Process</t>
  </si>
  <si>
    <t>HN</t>
  </si>
  <si>
    <t>Referring to FAST Health Navigator</t>
  </si>
  <si>
    <t>IPS</t>
  </si>
  <si>
    <t>Employ Full/Part</t>
  </si>
  <si>
    <t>IPS Supported Employment</t>
  </si>
  <si>
    <t>Referring to FAST Career Specialist</t>
  </si>
  <si>
    <t>CMH</t>
  </si>
  <si>
    <t>Program Tracking</t>
  </si>
  <si>
    <t>MFIP partnership with (Childrens Mental Health)</t>
  </si>
  <si>
    <t>CLOSE</t>
  </si>
  <si>
    <t>yes</t>
  </si>
  <si>
    <t>Use at own Discretion</t>
  </si>
  <si>
    <t>Close Case</t>
  </si>
  <si>
    <t>Cases pending to be closed within 2 months</t>
  </si>
  <si>
    <t>DV</t>
  </si>
  <si>
    <t>Domestic Violence</t>
  </si>
  <si>
    <t>Has DV code in plan but is Extended  due to another reason</t>
  </si>
  <si>
    <t>ER1</t>
  </si>
  <si>
    <t>Provider Page</t>
  </si>
  <si>
    <t>Extension Review</t>
  </si>
  <si>
    <t>Ill/Incap: Participant Ill/Incap&gt;30 Days</t>
  </si>
  <si>
    <t>ER10</t>
  </si>
  <si>
    <t>Ill/Incap: Family Violence</t>
  </si>
  <si>
    <t>ER11</t>
  </si>
  <si>
    <t>Hard to Employ: Mental Retardation</t>
  </si>
  <si>
    <t>ER12</t>
  </si>
  <si>
    <t>Hard to Employ: Mental Illness</t>
  </si>
  <si>
    <t>ER2</t>
  </si>
  <si>
    <t>Ill/Incap: Participant Needed in the Home for</t>
  </si>
  <si>
    <t>ER3A</t>
  </si>
  <si>
    <t>Ill/Incap-Special Medical: PCA Services</t>
  </si>
  <si>
    <t>ER3B</t>
  </si>
  <si>
    <t>Ill/Incap-Special Medical: Waivered Services</t>
  </si>
  <si>
    <t>ER3C</t>
  </si>
  <si>
    <t>Ill/Incap-Special Medical: SED Child</t>
  </si>
  <si>
    <t>ER3D</t>
  </si>
  <si>
    <t>Ill/Incap-Special Medical: SPMI Adult/Child</t>
  </si>
  <si>
    <t>ER5</t>
  </si>
  <si>
    <t>Hard to Employ: Unemployable</t>
  </si>
  <si>
    <t>ER6</t>
  </si>
  <si>
    <t>Hard to Employ: IQ&lt;80</t>
  </si>
  <si>
    <t>ER7</t>
  </si>
  <si>
    <t>Hard to Employ: Learning Disabled</t>
  </si>
  <si>
    <t>ER8E</t>
  </si>
  <si>
    <t>Employed: One Parent employed 25+ hrs/wk</t>
  </si>
  <si>
    <t>ER8F</t>
  </si>
  <si>
    <t>Employed: One Parent employed/Reduced hrs</t>
  </si>
  <si>
    <t>ER9</t>
  </si>
  <si>
    <t>Employed: Two Parent employed 55+ hrs/wk</t>
  </si>
  <si>
    <t>P60R</t>
  </si>
  <si>
    <t>See Extension Documentation</t>
  </si>
  <si>
    <t>New referral requiring Extension Review</t>
  </si>
  <si>
    <t>Active client eligibility reviewed for possible extension</t>
  </si>
  <si>
    <t>FSS23</t>
  </si>
  <si>
    <t>FSS Category</t>
  </si>
  <si>
    <t>Ill/Incap &gt; 60 Days (UP)</t>
  </si>
  <si>
    <t>FSS24</t>
  </si>
  <si>
    <t>Care of Ill/Incap Fam Memb (UP)</t>
  </si>
  <si>
    <t>FSS26</t>
  </si>
  <si>
    <t>Family Violence Waiver (UP)</t>
  </si>
  <si>
    <t>FSS27</t>
  </si>
  <si>
    <t>Special Medical Criteria (UP)</t>
  </si>
  <si>
    <t>FSS28</t>
  </si>
  <si>
    <t>IQ Tested &lt; 80 (UP)</t>
  </si>
  <si>
    <t>FSS29</t>
  </si>
  <si>
    <t>Learning Disabled (UP)</t>
  </si>
  <si>
    <t>FSS30</t>
  </si>
  <si>
    <t>Mentally Ill (UP)</t>
  </si>
  <si>
    <t>FSS31</t>
  </si>
  <si>
    <t>Mentally Retarded (UP)</t>
  </si>
  <si>
    <t>FSS32</t>
  </si>
  <si>
    <t>Unemployable (UP)</t>
  </si>
  <si>
    <t>FSS33</t>
  </si>
  <si>
    <t>SSI/RSDI Pending (UP)</t>
  </si>
  <si>
    <t>FSS34</t>
  </si>
  <si>
    <t>Newly Arrived Immigrant (UP)</t>
  </si>
  <si>
    <t>PRE-S</t>
  </si>
  <si>
    <t>FSS Pre-sanction</t>
  </si>
  <si>
    <t>Pre-sanction process for FSS participants</t>
  </si>
  <si>
    <t>MOF</t>
  </si>
  <si>
    <t>Medical Opinion Form</t>
  </si>
  <si>
    <t>Medical Opinion Form in Process</t>
  </si>
  <si>
    <t>NOITS</t>
  </si>
  <si>
    <t>MIS Documention</t>
  </si>
  <si>
    <t>Notice of Intent to Sanction</t>
  </si>
  <si>
    <t>Tracking when NOITS was sent Local Flag(NOITS)</t>
  </si>
  <si>
    <t>GAP</t>
  </si>
  <si>
    <t>Casenote subject line</t>
  </si>
  <si>
    <t>n/a</t>
  </si>
  <si>
    <t>Policies and Manuals</t>
  </si>
  <si>
    <t>Goal Action Plan</t>
  </si>
  <si>
    <t>MBS</t>
  </si>
  <si>
    <t>Career Pathway Bridge</t>
  </si>
  <si>
    <t>SSTS</t>
  </si>
  <si>
    <t>CHEM</t>
  </si>
  <si>
    <t>Social Services</t>
  </si>
  <si>
    <t>Chemical Health Utilized</t>
  </si>
  <si>
    <t>CHPRO</t>
  </si>
  <si>
    <t>Child Protection Utilized</t>
  </si>
  <si>
    <t>LEGAL</t>
  </si>
  <si>
    <t xml:space="preserve">Legal Issues Utilized </t>
  </si>
  <si>
    <t>MENTL</t>
  </si>
  <si>
    <t>Mental Health Utilized</t>
  </si>
  <si>
    <t>PHYS</t>
  </si>
  <si>
    <t>User discretion</t>
  </si>
  <si>
    <t>Physical Health Utilized</t>
  </si>
  <si>
    <t>CLUES</t>
  </si>
  <si>
    <t>Provider Page (WF1 User Guide)</t>
  </si>
  <si>
    <t>WF1 Guides</t>
  </si>
  <si>
    <t>Serves as marker for CLUES referral</t>
  </si>
  <si>
    <t>MFIP/DWP</t>
  </si>
  <si>
    <t>BDRST</t>
  </si>
  <si>
    <t>Holding</t>
  </si>
  <si>
    <t>Client incapacitated</t>
  </si>
  <si>
    <t>Client is on bedrest</t>
  </si>
  <si>
    <t>HJERE</t>
  </si>
  <si>
    <t>Housing Location</t>
  </si>
  <si>
    <t>Jeremiah</t>
  </si>
  <si>
    <t>HMCRO</t>
  </si>
  <si>
    <t>Model Cities Roof</t>
  </si>
  <si>
    <t>HNAOM</t>
  </si>
  <si>
    <t>Naomi Family Res</t>
  </si>
  <si>
    <t>HQUES</t>
  </si>
  <si>
    <t>Project Quest</t>
  </si>
  <si>
    <t>HSG</t>
  </si>
  <si>
    <t>Solid Ground</t>
  </si>
  <si>
    <t>HWROO</t>
  </si>
  <si>
    <t>Wilder Roof</t>
  </si>
  <si>
    <t>HYWCA</t>
  </si>
  <si>
    <t>YWCA</t>
  </si>
  <si>
    <t>CC</t>
  </si>
  <si>
    <t>Child care search/application</t>
  </si>
  <si>
    <t>HOUSE</t>
  </si>
  <si>
    <t>Homeless and working on housing</t>
  </si>
  <si>
    <t>MFIP/GOODWILL</t>
  </si>
  <si>
    <t>FAP</t>
  </si>
  <si>
    <t>FAP MIS Documention</t>
  </si>
  <si>
    <t>Used only by Goodwill for enrollment into FAP</t>
  </si>
  <si>
    <t>MFIP-AVIVO</t>
  </si>
  <si>
    <t>INVIT</t>
  </si>
  <si>
    <t>Agency Specific</t>
  </si>
  <si>
    <t>AVIVO Invite sent to client for ES overview</t>
  </si>
  <si>
    <t>MFIP-HAP</t>
  </si>
  <si>
    <t>RES</t>
  </si>
  <si>
    <t>Refugee Employment Services Utilized</t>
  </si>
  <si>
    <t>NDCAD</t>
  </si>
  <si>
    <t>ND01 - ND999</t>
  </si>
  <si>
    <t>NDCAD MIS Documention</t>
  </si>
  <si>
    <t>NdCAD Cohort</t>
  </si>
  <si>
    <t>NdCAD Staff Enter for Parent Power Group</t>
  </si>
  <si>
    <t>TOERT</t>
  </si>
  <si>
    <t>Jaamac</t>
  </si>
  <si>
    <t>Fatima</t>
  </si>
  <si>
    <t>Assistant Director</t>
  </si>
  <si>
    <t>fatima@mcdmn.org</t>
  </si>
  <si>
    <t>Tebah, Emmanuel</t>
  </si>
  <si>
    <t>Juffer</t>
  </si>
  <si>
    <t>Alex</t>
  </si>
  <si>
    <t>alex.juffer@hired.org</t>
  </si>
  <si>
    <t>Lo, Julie</t>
  </si>
  <si>
    <t>Paw</t>
  </si>
  <si>
    <t>pawh@hmong.org</t>
  </si>
  <si>
    <t>Kore, Awale</t>
  </si>
  <si>
    <t>Zimmerman, Matthew</t>
  </si>
  <si>
    <t>Pietruszewski, Martha</t>
  </si>
  <si>
    <t>Cheng</t>
  </si>
  <si>
    <t>Johnny</t>
  </si>
  <si>
    <t>Senior Program Manager</t>
  </si>
  <si>
    <t>johnnyc@hmong.org</t>
  </si>
  <si>
    <t>Jamie</t>
  </si>
  <si>
    <t>Hudalla</t>
  </si>
  <si>
    <t>jamie.hudalla@aifcmn.org</t>
  </si>
  <si>
    <t>Hudalla, Jamie</t>
  </si>
  <si>
    <t>Suggs</t>
  </si>
  <si>
    <t>Samantha</t>
  </si>
  <si>
    <t>samantha.suggs@co.ramsey.mn.us</t>
  </si>
  <si>
    <t>Kase'le'</t>
  </si>
  <si>
    <t>YW Works Specialist</t>
  </si>
  <si>
    <t>Pazoua</t>
  </si>
  <si>
    <t>pazoual@hmong.org</t>
  </si>
  <si>
    <t>Pahoua</t>
  </si>
  <si>
    <t>pahouam@hmong.org</t>
  </si>
  <si>
    <t>Smith, Jessica</t>
  </si>
  <si>
    <t>1719822</t>
  </si>
  <si>
    <t>Pedersen, Branden</t>
  </si>
  <si>
    <t>Kavaline, Devon</t>
  </si>
  <si>
    <t>Hamilton, Melissa</t>
  </si>
  <si>
    <t>Financial Worker</t>
  </si>
  <si>
    <t>Benepe, Charlene</t>
  </si>
  <si>
    <t>Richardson, Taronda</t>
  </si>
  <si>
    <t>Winkelman, Deborah</t>
  </si>
  <si>
    <t>Brokman, Patricia</t>
  </si>
  <si>
    <t>Yu, Mike</t>
  </si>
  <si>
    <t>8/1/2024</t>
  </si>
  <si>
    <t>Chien, Peggy</t>
  </si>
  <si>
    <t>Lewis, Aysha</t>
  </si>
  <si>
    <t>Patton, Kevin</t>
  </si>
  <si>
    <t>Lee, Ka</t>
  </si>
  <si>
    <t>Kelly-Moll, Cheyenne</t>
  </si>
  <si>
    <t>Hester, Dannielle</t>
  </si>
  <si>
    <t>Galitz, David</t>
  </si>
  <si>
    <t>Ali, Cashey</t>
  </si>
  <si>
    <t>Xiong, Tristin</t>
  </si>
  <si>
    <t>Thompson, Grace</t>
  </si>
  <si>
    <t>Honea, Luci</t>
  </si>
  <si>
    <t>Manager - Workforce Development Management</t>
  </si>
  <si>
    <t>Heller, James</t>
  </si>
  <si>
    <t>2307</t>
  </si>
  <si>
    <t>Mackey</t>
  </si>
  <si>
    <t>Lauer, Theavy</t>
  </si>
  <si>
    <t>Geer, Jacob</t>
  </si>
  <si>
    <t>26</t>
  </si>
  <si>
    <t>Brandt, Larisa</t>
  </si>
  <si>
    <t>Hood, Sherry</t>
  </si>
  <si>
    <t>Longkee</t>
  </si>
  <si>
    <t>Youth Program Specialist</t>
  </si>
  <si>
    <t>longkee.vang@co.ramsey.mn.us</t>
  </si>
  <si>
    <t>Lieberman, Kim</t>
  </si>
  <si>
    <t>Mohamed, Zakaria</t>
  </si>
  <si>
    <t>Menefee, Tera</t>
  </si>
  <si>
    <t>YES</t>
  </si>
  <si>
    <t xml:space="preserve"> ■</t>
  </si>
  <si>
    <t>Reuer, Lindsey</t>
  </si>
  <si>
    <t>Reuer</t>
  </si>
  <si>
    <t>alan.wanless@co.ramsey.mn.us</t>
  </si>
  <si>
    <t>Chineyeze, Chinedu</t>
  </si>
  <si>
    <t>Bardell</t>
  </si>
  <si>
    <t>Workforce Development Supervisor</t>
  </si>
  <si>
    <t>abardell@gesmn.org</t>
  </si>
  <si>
    <t>X162LJL</t>
  </si>
  <si>
    <t>Oberdalhoff, Matthew</t>
  </si>
  <si>
    <t>Mekonen, Abaynesh</t>
  </si>
  <si>
    <t>Belmont, John</t>
  </si>
  <si>
    <t>Quarnstrom, Katlin</t>
  </si>
  <si>
    <t>Muhumed, Mahamed</t>
  </si>
  <si>
    <t>2318</t>
  </si>
  <si>
    <t>Dakota County</t>
  </si>
  <si>
    <t>Bradford, Khalid</t>
  </si>
  <si>
    <t>9/30/2024</t>
  </si>
  <si>
    <t>State DW 2024</t>
  </si>
  <si>
    <t>WIOA Adult 2024</t>
  </si>
  <si>
    <t>WIOA DW 2024</t>
  </si>
  <si>
    <t>1=Active</t>
  </si>
  <si>
    <t>Nai Tun, Mung</t>
  </si>
  <si>
    <t>Peterson, Jessica</t>
  </si>
  <si>
    <t>Sadeghpour, Mitra</t>
  </si>
  <si>
    <t>Wright, Victoria</t>
  </si>
  <si>
    <t>815959</t>
  </si>
  <si>
    <t>Crenshaw, Tenaya</t>
  </si>
  <si>
    <t>Callahan, Royale</t>
  </si>
  <si>
    <t>Wiggin, Kathryn</t>
  </si>
  <si>
    <t>Bryson, Brandon</t>
  </si>
  <si>
    <t>Ferguson, Vuitton</t>
  </si>
  <si>
    <t>Dang, Dominic</t>
  </si>
  <si>
    <t>Hart, Dennis</t>
  </si>
  <si>
    <t>Kinney, Robert</t>
  </si>
  <si>
    <t>2466</t>
  </si>
  <si>
    <t>Karisma</t>
  </si>
  <si>
    <t>Student Advisor</t>
  </si>
  <si>
    <t>karismav@hmong.org</t>
  </si>
  <si>
    <t>De</t>
  </si>
  <si>
    <t>dex@hmong.org</t>
  </si>
  <si>
    <t>Howard-Lockridge</t>
  </si>
  <si>
    <t>Michelau, Lourie</t>
  </si>
  <si>
    <t>Macias, Leticia</t>
  </si>
  <si>
    <t>khoward-Lockridge@ywcastpaul.org</t>
  </si>
  <si>
    <t>52</t>
  </si>
  <si>
    <t>22</t>
  </si>
  <si>
    <t>24</t>
  </si>
  <si>
    <t>X162KH3</t>
  </si>
  <si>
    <t>Mejia Rodas</t>
  </si>
  <si>
    <t>Estefany</t>
  </si>
  <si>
    <t>emejia@clues.org</t>
  </si>
  <si>
    <t>Sellers, Simone</t>
  </si>
  <si>
    <t>Solis, Luis</t>
  </si>
  <si>
    <t>Sanou, Assita</t>
  </si>
  <si>
    <t>Xiong, Kong</t>
  </si>
  <si>
    <t>Teachers For Tomorrow</t>
  </si>
  <si>
    <t>1963</t>
  </si>
  <si>
    <t>2379</t>
  </si>
  <si>
    <t>9/27/2024</t>
  </si>
  <si>
    <t>21</t>
  </si>
  <si>
    <t>Myles, Risha</t>
  </si>
  <si>
    <t>Morris, Juliann</t>
  </si>
  <si>
    <t>Kyles, Charise</t>
  </si>
  <si>
    <t>Sanco Thermo King</t>
  </si>
  <si>
    <t>1497</t>
  </si>
  <si>
    <t>9/24/2024</t>
  </si>
  <si>
    <t>Lor</t>
  </si>
  <si>
    <t>Pang Houa</t>
  </si>
  <si>
    <t>panghoua.lor@co.ramsey.mn.us</t>
  </si>
  <si>
    <t>X162PCL</t>
  </si>
  <si>
    <t>Mitbo</t>
  </si>
  <si>
    <t>Vicki</t>
  </si>
  <si>
    <t>vicki.mitbo@co.ramsey.mn.us</t>
  </si>
  <si>
    <t>X162VJM</t>
  </si>
  <si>
    <t>Holman</t>
  </si>
  <si>
    <t>Corrine</t>
  </si>
  <si>
    <t>corrine.holman@co.ramsey.mn.us</t>
  </si>
  <si>
    <t>X162J87</t>
  </si>
  <si>
    <t>Amini, Sadaf</t>
  </si>
  <si>
    <t>Abebe, Belay</t>
  </si>
  <si>
    <t>Carter, Tiana</t>
  </si>
  <si>
    <t>Anoka County</t>
  </si>
  <si>
    <t>1787</t>
  </si>
  <si>
    <t>345</t>
  </si>
  <si>
    <t>Ordonez, Kathia</t>
  </si>
  <si>
    <t>Hassan, Yonis</t>
  </si>
  <si>
    <t>PMC Inc</t>
  </si>
  <si>
    <t>1702</t>
  </si>
  <si>
    <t>9/23/2024</t>
  </si>
  <si>
    <t>55</t>
  </si>
  <si>
    <t>Hollstadt and Associate</t>
  </si>
  <si>
    <t>1791</t>
  </si>
  <si>
    <t>303</t>
  </si>
  <si>
    <t>10/14/2024</t>
  </si>
  <si>
    <t>60</t>
  </si>
  <si>
    <t>Bostick, Saquan</t>
  </si>
  <si>
    <t>Gavnat &amp; Associates</t>
  </si>
  <si>
    <t>1668</t>
  </si>
  <si>
    <t>243</t>
  </si>
  <si>
    <t>125</t>
  </si>
  <si>
    <t>Elliott</t>
  </si>
  <si>
    <t>Delia</t>
  </si>
  <si>
    <t>delliott@ywcastpaul.org</t>
  </si>
  <si>
    <t>Dellwo, Amy</t>
  </si>
  <si>
    <t>Clancy, Joseph</t>
  </si>
  <si>
    <t>Hussein, Mohamed</t>
  </si>
  <si>
    <t>Newland, Timothy</t>
  </si>
  <si>
    <t>Khaizran, Ryad</t>
  </si>
  <si>
    <t>McDonough, Anne</t>
  </si>
  <si>
    <t>Glapion, Nicholas</t>
  </si>
  <si>
    <t>Johnson, Makayla</t>
  </si>
  <si>
    <t xml:space="preserve">    DWP/FAST/Spec Projects - </t>
  </si>
  <si>
    <t>Nguyen, John</t>
  </si>
  <si>
    <t>Schatz, Kristina</t>
  </si>
  <si>
    <t>Ghizoni, Preston</t>
  </si>
  <si>
    <t>DenPro</t>
  </si>
  <si>
    <t>1784</t>
  </si>
  <si>
    <t>2329</t>
  </si>
  <si>
    <t>10/21/2024</t>
  </si>
  <si>
    <t>31.25</t>
  </si>
  <si>
    <t>Lawler, Robin</t>
  </si>
  <si>
    <t>Ford III, Ernest</t>
  </si>
  <si>
    <t>Ramsey County</t>
  </si>
  <si>
    <t>2353</t>
  </si>
  <si>
    <t>11/4/2024</t>
  </si>
  <si>
    <t>50</t>
  </si>
  <si>
    <t>Miller, Donald</t>
  </si>
  <si>
    <t>Lange, Pamela</t>
  </si>
  <si>
    <t>Braslavets, Kyrylo</t>
  </si>
  <si>
    <t>Self-Employ</t>
  </si>
  <si>
    <t>1037</t>
  </si>
  <si>
    <t>10/7/2024</t>
  </si>
  <si>
    <t>200</t>
  </si>
  <si>
    <t>15</t>
  </si>
  <si>
    <t>Mulloy, Tara</t>
  </si>
  <si>
    <t>Boston Scientific</t>
  </si>
  <si>
    <t>1008</t>
  </si>
  <si>
    <t>10/1/2024</t>
  </si>
  <si>
    <t>65</t>
  </si>
  <si>
    <t>Dean, Jeremiah</t>
  </si>
  <si>
    <t>Lund, Heather</t>
  </si>
  <si>
    <t>Miadzvedzeva, Sviatlana</t>
  </si>
  <si>
    <t>Neish, Jazmyne Pinay</t>
  </si>
  <si>
    <t>Moore, Kaitlin</t>
  </si>
  <si>
    <t>Hansen, Gretchen</t>
  </si>
  <si>
    <t>Matthews, Tairnae</t>
  </si>
  <si>
    <t>Lutheran Social Services</t>
  </si>
  <si>
    <t>2238</t>
  </si>
  <si>
    <t>281</t>
  </si>
  <si>
    <t>Matthews</t>
  </si>
  <si>
    <t>Tairnae</t>
  </si>
  <si>
    <t>tmatthews@ywcastpaul.org</t>
  </si>
  <si>
    <t>Mboyam</t>
  </si>
  <si>
    <t>Tchiey</t>
  </si>
  <si>
    <t>tmboyam@ywcastpaul.org</t>
  </si>
  <si>
    <t>2=InActive</t>
  </si>
  <si>
    <t>Gumnit, Stephen</t>
  </si>
  <si>
    <t>360 Housing Stability</t>
  </si>
  <si>
    <t>2050</t>
  </si>
  <si>
    <t>706</t>
  </si>
  <si>
    <t>22.5</t>
  </si>
  <si>
    <t>Elkins, Margaret</t>
  </si>
  <si>
    <t>Smith, Elizabeth</t>
  </si>
  <si>
    <t>Jackson, Stephen</t>
  </si>
  <si>
    <t>2634</t>
  </si>
  <si>
    <t>20</t>
  </si>
  <si>
    <t>Booker, David</t>
  </si>
  <si>
    <t>Splash</t>
  </si>
  <si>
    <t>846</t>
  </si>
  <si>
    <t>1073</t>
  </si>
  <si>
    <t>Little Luxury</t>
  </si>
  <si>
    <t>1949</t>
  </si>
  <si>
    <t>695</t>
  </si>
  <si>
    <t>11/8/2024</t>
  </si>
  <si>
    <t>11.13</t>
  </si>
  <si>
    <t>Mume</t>
  </si>
  <si>
    <t>Nejate</t>
  </si>
  <si>
    <t>nejate.mume@avivomn.org</t>
  </si>
  <si>
    <t>Weiers, Noah</t>
  </si>
  <si>
    <t>U.S. Bank</t>
  </si>
  <si>
    <t>1605</t>
  </si>
  <si>
    <t>741</t>
  </si>
  <si>
    <t>11/18/2024</t>
  </si>
  <si>
    <t>26.43</t>
  </si>
  <si>
    <t>Trepanier, Patrick</t>
  </si>
  <si>
    <t>Sanders, Miesha</t>
  </si>
  <si>
    <t>Varela, Jennifer</t>
  </si>
  <si>
    <t>Musabyimana, Joshua</t>
  </si>
  <si>
    <t>Professional Transport Inc</t>
  </si>
  <si>
    <t>1444</t>
  </si>
  <si>
    <t>18.75</t>
  </si>
  <si>
    <t>Mgmt analyst II</t>
  </si>
  <si>
    <t>Erickson, Marilee</t>
  </si>
  <si>
    <t>Erickson</t>
  </si>
  <si>
    <t>Marilee</t>
  </si>
  <si>
    <t>merickson@gesmn.org</t>
  </si>
  <si>
    <t>McCain, Andrew</t>
  </si>
  <si>
    <t>Hso, Thaw</t>
  </si>
  <si>
    <t>Duesler, Kyle</t>
  </si>
  <si>
    <t>Thomas, Shacara</t>
  </si>
  <si>
    <t>121</t>
  </si>
  <si>
    <t>24.52</t>
  </si>
  <si>
    <t>Pearson, Dawn</t>
  </si>
  <si>
    <t>Wyne</t>
  </si>
  <si>
    <t>Keith</t>
  </si>
  <si>
    <t>keithw@treetrust.org</t>
  </si>
  <si>
    <t>Ortloff-Tang, Serena</t>
  </si>
  <si>
    <t>WIOA AD PY22 RA</t>
  </si>
  <si>
    <t>Berhane</t>
  </si>
  <si>
    <t>Ghidey</t>
  </si>
  <si>
    <t>gberhane@goodwilleasterseals.org</t>
  </si>
  <si>
    <t>Management Analyst II</t>
  </si>
  <si>
    <t>Osborn, Donald</t>
  </si>
  <si>
    <t>Allexsaht</t>
  </si>
  <si>
    <t>William</t>
  </si>
  <si>
    <t>ballexsaht@gesmn.org</t>
  </si>
  <si>
    <t>Alexander, KimTynia</t>
  </si>
  <si>
    <t>Mednick, Stewart</t>
  </si>
  <si>
    <t>Engebrecht, Brian</t>
  </si>
  <si>
    <t>Bearon, David</t>
  </si>
  <si>
    <t>FedEx</t>
  </si>
  <si>
    <t>1505</t>
  </si>
  <si>
    <t>764</t>
  </si>
  <si>
    <t>11/19/2024</t>
  </si>
  <si>
    <t>22.11</t>
  </si>
  <si>
    <t>Wodarz, Joshua</t>
  </si>
  <si>
    <t>Jospeph’s coat</t>
  </si>
  <si>
    <t>707</t>
  </si>
  <si>
    <t>11/25/2024</t>
  </si>
  <si>
    <t>32</t>
  </si>
  <si>
    <t>Saltbox</t>
  </si>
  <si>
    <t>1794</t>
  </si>
  <si>
    <t>751</t>
  </si>
  <si>
    <t>11/6/2024</t>
  </si>
  <si>
    <t>Meyer, Joab</t>
  </si>
  <si>
    <t>Lee, Yang</t>
  </si>
  <si>
    <t>Weldy, Melissa</t>
  </si>
  <si>
    <t>O'Phelan, Eva</t>
  </si>
  <si>
    <t>Ibrahim, Sammiya</t>
  </si>
  <si>
    <t>637</t>
  </si>
  <si>
    <t>Express Employment</t>
  </si>
  <si>
    <t>1850</t>
  </si>
  <si>
    <t>2296</t>
  </si>
  <si>
    <t>Legrand, Lisa</t>
  </si>
  <si>
    <t>The Spot</t>
  </si>
  <si>
    <t>2441</t>
  </si>
  <si>
    <t>660</t>
  </si>
  <si>
    <t>2/1/2024</t>
  </si>
  <si>
    <t>13</t>
  </si>
  <si>
    <t>Rashid, Faridullah</t>
  </si>
  <si>
    <t>Knudson, Kathryn</t>
  </si>
  <si>
    <t>Bimberg, Fritz</t>
  </si>
  <si>
    <t>Vandam, Kathryn</t>
  </si>
  <si>
    <t>Garcia-Boler, Gabriel</t>
  </si>
  <si>
    <t>Amphora Imports, LLC</t>
  </si>
  <si>
    <t>1508</t>
  </si>
  <si>
    <t>1045</t>
  </si>
  <si>
    <t>11/5/2024</t>
  </si>
  <si>
    <t>25</t>
  </si>
  <si>
    <t>Champion, James</t>
  </si>
  <si>
    <t>Zellmer, Heidi</t>
  </si>
  <si>
    <t>Preston, Angella</t>
  </si>
  <si>
    <t>Benoit, Michelle</t>
  </si>
  <si>
    <t>Hamilton, Matthew</t>
  </si>
  <si>
    <t>Yadassa, Ibssa</t>
  </si>
  <si>
    <t>Larue, Ryan</t>
  </si>
  <si>
    <t>Elmquist, Samuel</t>
  </si>
  <si>
    <t>Chan, Howard</t>
  </si>
  <si>
    <t>Andersen</t>
  </si>
  <si>
    <t>733</t>
  </si>
  <si>
    <t>2443</t>
  </si>
  <si>
    <t>12/9/2024</t>
  </si>
  <si>
    <t>15.25</t>
  </si>
  <si>
    <t>Bushee, Ben</t>
  </si>
  <si>
    <t>3988</t>
  </si>
  <si>
    <t>Bremer Bank Service Center</t>
  </si>
  <si>
    <t>716</t>
  </si>
  <si>
    <t>12/16/2024</t>
  </si>
  <si>
    <t>37</t>
  </si>
  <si>
    <t>Washington, Dorothy</t>
  </si>
  <si>
    <t>QE Dynamics</t>
  </si>
  <si>
    <t>1409</t>
  </si>
  <si>
    <t>240</t>
  </si>
  <si>
    <t>23.75</t>
  </si>
  <si>
    <t>University of St. Thomas</t>
  </si>
  <si>
    <t>1939</t>
  </si>
  <si>
    <t>47.58</t>
  </si>
  <si>
    <t>Other</t>
  </si>
  <si>
    <t>Stepping Stones to Success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</si>
</sst>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b/>
      <sz val="11"/>
      <color theme="1"/>
      <name val="Calibri"/>
      <family val="2"/>
      <scheme val="minor"/>
    </font>
    <font>
      <b/>
      <sz val="14"/>
      <color theme="1"/>
      <name val="Calibri"/>
      <family val="2"/>
      <scheme val="minor"/>
    </font>
    <font>
      <sz val="9"/>
      <color indexed="81"/>
      <name val="Tahoma"/>
      <family val="2"/>
    </font>
    <font>
      <b/>
      <sz val="9"/>
      <color indexed="81"/>
      <name val="Tahoma"/>
      <family val="2"/>
    </font>
    <font>
      <sz val="8"/>
      <name val="Calibri"/>
      <family val="2"/>
      <scheme val="minor"/>
    </font>
    <font>
      <sz val="11"/>
      <name val="Calibri"/>
      <family val="2"/>
      <scheme val="minor"/>
    </font>
    <font>
      <sz val="9"/>
      <color indexed="81"/>
      <name val="Tahoma"/>
      <charset val="1"/>
    </font>
    <font>
      <b/>
      <sz val="9"/>
      <color indexed="81"/>
      <name val="Tahoma"/>
      <charset val="1"/>
    </font>
    <font>
      <sz val="10"/>
      <color indexed="8"/>
      <name val="Arial"/>
    </font>
    <font>
      <sz val="11"/>
      <color indexed="8"/>
      <name val="Calibri"/>
    </font>
    <font>
      <sz val="9"/>
      <color indexed="81"/>
      <name val="Arial"/>
      <family val="2"/>
    </font>
    <font>
      <b/>
      <sz val="9"/>
      <color theme="1"/>
      <name val="Calibri"/>
      <family val="2"/>
      <scheme val="minor"/>
    </font>
    <font>
      <b/>
      <sz val="11"/>
      <name val="Calibri"/>
      <family val="2"/>
      <scheme val="minor"/>
    </font>
  </fonts>
  <fills count="11">
    <fill>
      <patternFill patternType="none"/>
    </fill>
    <fill>
      <patternFill patternType="gray125"/>
    </fill>
    <fill>
      <patternFill patternType="solid">
        <fgColor theme="2" tint="-0.499984740745262"/>
        <bgColor indexed="64"/>
      </patternFill>
    </fill>
    <fill>
      <patternFill patternType="solid">
        <fgColor theme="8" tint="0.39994506668294322"/>
        <bgColor indexed="64"/>
      </patternFill>
    </fill>
    <fill>
      <patternFill patternType="solid">
        <fgColor theme="5" tint="-0.499984740745262"/>
        <bgColor indexed="64"/>
      </patternFill>
    </fill>
    <fill>
      <patternFill patternType="solid">
        <fgColor theme="7" tint="0.59996337778862885"/>
        <bgColor indexed="64"/>
      </patternFill>
    </fill>
    <fill>
      <patternFill patternType="solid">
        <fgColor theme="7" tint="0.39994506668294322"/>
        <bgColor indexed="64"/>
      </patternFill>
    </fill>
    <fill>
      <patternFill patternType="solid">
        <fgColor rgb="FF92D050"/>
        <bgColor indexed="64"/>
      </patternFill>
    </fill>
    <fill>
      <patternFill patternType="solid">
        <fgColor theme="7" tint="-0.499984740745262"/>
        <bgColor indexed="64"/>
      </patternFill>
    </fill>
    <fill>
      <patternFill patternType="solid">
        <fgColor rgb="FFFFFF00"/>
        <bgColor indexed="64"/>
      </patternFill>
    </fill>
    <fill>
      <patternFill patternType="solid">
        <fgColor theme="0" tint="-0.14996795556505021"/>
        <bgColor indexed="64"/>
      </patternFill>
    </fill>
  </fills>
  <borders count="17">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ck">
        <color auto="1"/>
      </left>
      <right style="thick">
        <color auto="1"/>
      </right>
      <top style="thick">
        <color auto="1"/>
      </top>
      <bottom style="thick">
        <color auto="1"/>
      </bottom>
      <diagonal/>
    </border>
    <border>
      <left style="thin">
        <color theme="4" tint="0.39997558519241921"/>
      </left>
      <right/>
      <top/>
      <bottom/>
      <diagonal/>
    </border>
    <border>
      <left style="thin">
        <color theme="4" tint="0.39997558519241921"/>
      </left>
      <right/>
      <top style="thin">
        <color theme="4" tint="0.39997558519241921"/>
      </top>
      <bottom/>
      <diagonal/>
    </border>
    <border>
      <left style="thin">
        <color theme="1"/>
      </left>
      <right/>
      <top style="thin">
        <color theme="4" tint="0.39997558519241921"/>
      </top>
      <bottom/>
      <diagonal/>
    </border>
    <border>
      <left/>
      <right/>
      <top style="thin">
        <color theme="4" tint="0.39997558519241921"/>
      </top>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style="thin">
        <color theme="1"/>
      </bottom>
      <diagonal/>
    </border>
  </borders>
  <cellStyleXfs count="2">
    <xf numFmtId="0" fontId="0" fillId="0" borderId="0"/>
    <xf numFmtId="0" fontId="9" fillId="0" borderId="0"/>
  </cellStyleXfs>
  <cellXfs count="241">
    <xf numFmtId="0" fontId="0" fillId="0" borderId="0" xfId="0"/>
    <xf numFmtId="0" fontId="0" fillId="0" borderId="0" xfId="0" applyAlignment="1">
      <alignment horizontal="center"/>
    </xf>
    <xf numFmtId="22"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wrapText="1"/>
    </xf>
    <xf numFmtId="14" fontId="0" fillId="0" borderId="0" xfId="0" applyNumberFormat="1" applyAlignment="1">
      <alignment horizontal="center" wrapText="1"/>
    </xf>
    <xf numFmtId="0" fontId="0" fillId="0" borderId="0" xfId="0" applyAlignment="1">
      <alignment horizontal="center" wrapText="1"/>
    </xf>
    <xf numFmtId="14" fontId="0" fillId="0" borderId="0" xfId="0" applyNumberFormat="1"/>
    <xf numFmtId="14" fontId="0" fillId="0" borderId="0" xfId="0" applyNumberFormat="1" applyAlignment="1">
      <alignment wrapText="1"/>
    </xf>
    <xf numFmtId="14" fontId="1" fillId="0" borderId="0" xfId="0" applyNumberFormat="1" applyFont="1" applyAlignment="1">
      <alignment horizontal="left"/>
    </xf>
    <xf numFmtId="0" fontId="1" fillId="0" borderId="0" xfId="0" applyFont="1"/>
    <xf numFmtId="22" fontId="0" fillId="0" borderId="0" xfId="0" applyNumberFormat="1"/>
    <xf numFmtId="1" fontId="2" fillId="0" borderId="0" xfId="0" applyNumberFormat="1" applyFont="1"/>
    <xf numFmtId="14" fontId="1" fillId="0" borderId="0" xfId="0" applyNumberFormat="1" applyFont="1"/>
    <xf numFmtId="0" fontId="0" fillId="2" borderId="0" xfId="0" applyFill="1" applyAlignment="1">
      <alignment horizontal="center" wrapText="1"/>
    </xf>
    <xf numFmtId="0" fontId="0" fillId="3" borderId="0" xfId="0" applyFill="1" applyAlignment="1">
      <alignment horizontal="center" wrapText="1"/>
    </xf>
    <xf numFmtId="0" fontId="0" fillId="4" borderId="0" xfId="0" applyFill="1" applyAlignment="1">
      <alignment horizontal="center" wrapText="1"/>
    </xf>
    <xf numFmtId="0" fontId="2" fillId="0" borderId="0" xfId="0" applyFont="1"/>
    <xf numFmtId="0" fontId="1" fillId="0" borderId="0" xfId="0" applyFont="1" applyAlignment="1">
      <alignment horizontal="right"/>
    </xf>
    <xf numFmtId="0" fontId="1" fillId="0" borderId="0" xfId="0" applyFont="1" applyAlignment="1">
      <alignment horizontal="center"/>
    </xf>
    <xf numFmtId="14" fontId="1" fillId="0" borderId="0" xfId="0" applyNumberFormat="1" applyFont="1" applyAlignment="1">
      <alignment horizontal="center"/>
    </xf>
    <xf numFmtId="0" fontId="6" fillId="0" borderId="0" xfId="0" applyFont="1" applyAlignment="1">
      <alignment horizontal="center"/>
    </xf>
    <xf numFmtId="0" fontId="2"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0" fillId="0" borderId="0" xfId="0" applyAlignment="1">
      <alignment horizontal="left" wrapText="1"/>
    </xf>
    <xf numFmtId="164" fontId="0" fillId="0" borderId="0" xfId="0" applyNumberFormat="1" applyAlignment="1">
      <alignment horizontal="center"/>
    </xf>
    <xf numFmtId="164" fontId="0" fillId="0" borderId="0" xfId="0" applyNumberFormat="1" applyAlignment="1">
      <alignment horizont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 fontId="0" fillId="0" borderId="0" xfId="0" applyNumberFormat="1" applyAlignment="1">
      <alignment horizontal="center"/>
    </xf>
    <xf numFmtId="1" fontId="0" fillId="0" borderId="0" xfId="0" applyNumberFormat="1" applyAlignment="1">
      <alignment horizontal="center" wrapText="1"/>
    </xf>
    <xf numFmtId="0" fontId="0" fillId="8" borderId="0" xfId="0" applyFill="1" applyAlignment="1">
      <alignment horizontal="center" wrapText="1"/>
    </xf>
    <xf numFmtId="0" fontId="2" fillId="9" borderId="0" xfId="0" applyFont="1" applyFill="1" applyAlignment="1">
      <alignment horizontal="center"/>
    </xf>
    <xf numFmtId="0" fontId="0" fillId="0" borderId="0" xfId="0" applyAlignment="1">
      <alignment horizontal="center"/>
    </xf>
    <xf numFmtId="0" fontId="0" fillId="0" borderId="0" xfId="0" applyAlignment="1"/>
    <xf numFmtId="14" fontId="1" fillId="10" borderId="0" xfId="0" applyNumberFormat="1" applyFont="1" applyFill="1" applyAlignment="1">
      <alignment horizontal="right"/>
    </xf>
    <xf numFmtId="0" fontId="1" fillId="10" borderId="0" xfId="0" applyFont="1" applyFill="1" applyAlignment="1">
      <alignment horizontal="righ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0" fillId="0" borderId="0" xfId="0" applyNumberForma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1" fillId="0" borderId="1" xfId="0" applyFont="1" applyBorder="1"/>
    <xf numFmtId="1" fontId="0" fillId="0" borderId="0" xfId="0" applyNumberFormat="1"/>
    <xf numFmtId="164" fontId="0" fillId="0" borderId="0" xfId="0" applyNumberFormat="1" applyAlignment="1">
      <alignment wrapText="1"/>
    </xf>
    <xf numFmtId="1" fontId="0" fillId="0" borderId="0" xfId="0" applyNumberFormat="1" applyAlignment="1">
      <alignment wrapText="1"/>
    </xf>
    <xf numFmtId="0" fontId="10" fillId="0" borderId="0" xfId="1" applyFont="1" applyAlignment="1">
      <alignment wrapText="1"/>
    </xf>
    <xf numFmtId="1" fontId="0" fillId="0" borderId="0" xfId="0" applyNumberFormat="1" applyAlignment="1">
      <alignment horizontal="left"/>
    </xf>
    <xf numFmtId="1" fontId="2" fillId="0" borderId="0" xfId="0" applyNumberFormat="1" applyFont="1" applyAlignment="1">
      <alignment horizontal="left"/>
    </xf>
    <xf numFmtId="0" fontId="0" fillId="0" borderId="0" xfId="0" applyBorder="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1" fillId="10" borderId="0" xfId="0" applyFont="1" applyFill="1" applyAlignment="1">
      <alignment horizontal="center"/>
    </xf>
    <xf numFmtId="0" fontId="1" fillId="9" borderId="0" xfId="0" applyFont="1" applyFill="1" applyAlignment="1">
      <alignment horizontal="left"/>
    </xf>
    <xf numFmtId="1" fontId="1" fillId="9" borderId="0" xfId="0" applyNumberFormat="1" applyFont="1" applyFill="1" applyAlignment="1">
      <alignment horizontal="left"/>
    </xf>
    <xf numFmtId="0" fontId="0" fillId="0" borderId="0" xfId="0" applyAlignment="1">
      <alignment horizontal="center"/>
    </xf>
    <xf numFmtId="0" fontId="0" fillId="0" borderId="0" xfId="0" quotePrefix="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1" fillId="0" borderId="0" xfId="0" applyFont="1" applyAlignment="1"/>
    <xf numFmtId="0" fontId="0" fillId="0" borderId="0" xfId="0" applyAlignment="1">
      <alignment horizontal="center"/>
    </xf>
    <xf numFmtId="0" fontId="1" fillId="0" borderId="7" xfId="0" applyFont="1" applyBorder="1" applyAlignment="1"/>
    <xf numFmtId="0" fontId="1" fillId="0" borderId="7" xfId="0" applyFont="1" applyBorder="1"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4" fontId="0" fillId="0" borderId="0" xfId="0" applyNumberFormat="1" applyFon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12" fillId="0" borderId="0" xfId="0" applyFont="1"/>
    <xf numFmtId="0" fontId="13" fillId="0" borderId="8" xfId="0" applyFont="1" applyBorder="1" applyAlignment="1">
      <alignment wrapText="1"/>
    </xf>
    <xf numFmtId="0" fontId="13" fillId="0" borderId="0" xfId="0" applyFont="1" applyAlignment="1">
      <alignment wrapText="1"/>
    </xf>
    <xf numFmtId="0" fontId="13" fillId="0" borderId="0" xfId="0" applyFont="1" applyAlignment="1">
      <alignment horizontal="center" wrapText="1"/>
    </xf>
    <xf numFmtId="0" fontId="6" fillId="0" borderId="0" xfId="0" applyFont="1" applyAlignment="1">
      <alignment wrapText="1"/>
    </xf>
    <xf numFmtId="0" fontId="0" fillId="0" borderId="10" xfId="0" applyBorder="1"/>
    <xf numFmtId="0" fontId="0" fillId="0" borderId="9" xfId="0" applyBorder="1"/>
    <xf numFmtId="0" fontId="0" fillId="0" borderId="11" xfId="0" applyBorder="1"/>
    <xf numFmtId="0" fontId="0" fillId="0" borderId="11" xfId="0" applyBorder="1" applyAlignment="1">
      <alignment horizontal="center"/>
    </xf>
    <xf numFmtId="0" fontId="0" fillId="0" borderId="12" xfId="0" applyBorder="1"/>
    <xf numFmtId="14" fontId="0" fillId="0" borderId="11" xfId="0" applyNumberFormat="1" applyBorder="1"/>
    <xf numFmtId="14" fontId="0" fillId="0" borderId="12" xfId="0" applyNumberFormat="1" applyBorder="1"/>
    <xf numFmtId="14" fontId="0" fillId="0" borderId="11" xfId="0" applyNumberFormat="1" applyBorder="1" applyAlignment="1">
      <alignment horizontal="center"/>
    </xf>
    <xf numFmtId="0" fontId="0" fillId="0" borderId="13" xfId="0" applyBorder="1"/>
    <xf numFmtId="0" fontId="0" fillId="0" borderId="14" xfId="0" applyBorder="1"/>
    <xf numFmtId="0" fontId="0" fillId="0" borderId="15" xfId="0" applyBorder="1"/>
    <xf numFmtId="0" fontId="0" fillId="0" borderId="15" xfId="0" applyBorder="1" applyAlignment="1">
      <alignment horizontal="center"/>
    </xf>
    <xf numFmtId="0" fontId="0" fillId="0" borderId="16" xfId="0" applyBorder="1" applyAlignment="1">
      <alignment horizontal="center"/>
    </xf>
    <xf numFmtId="0" fontId="0" fillId="0" borderId="16" xfId="0" applyBorder="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 fontId="12" fillId="0" borderId="0" xfId="0" applyNumberFormat="1" applyFon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4" fontId="1" fillId="0" borderId="0" xfId="0" quotePrefix="1" applyNumberFormat="1" applyFont="1"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4" fontId="0" fillId="5" borderId="0" xfId="0" applyNumberFormat="1" applyFill="1" applyAlignment="1">
      <alignment horizontal="center"/>
    </xf>
    <xf numFmtId="0" fontId="0" fillId="5" borderId="0" xfId="0" applyFill="1" applyAlignment="1">
      <alignment horizontal="center"/>
    </xf>
    <xf numFmtId="14" fontId="0" fillId="6" borderId="0" xfId="0" applyNumberFormat="1" applyFill="1" applyAlignment="1">
      <alignment horizontal="center"/>
    </xf>
    <xf numFmtId="0" fontId="0" fillId="6" borderId="0" xfId="0" applyFill="1" applyAlignment="1">
      <alignment horizontal="center"/>
    </xf>
    <xf numFmtId="0" fontId="2" fillId="7" borderId="0" xfId="0" applyFont="1" applyFill="1" applyAlignment="1">
      <alignment horizontal="center"/>
    </xf>
    <xf numFmtId="0" fontId="0" fillId="0" borderId="0" xfId="0" applyAlignment="1">
      <alignment horizontal="center"/>
    </xf>
    <xf numFmtId="14" fontId="1" fillId="10" borderId="0" xfId="0" applyNumberFormat="1" applyFont="1" applyFill="1" applyAlignment="1">
      <alignment horizontal="center"/>
    </xf>
  </cellXfs>
  <cellStyles count="2">
    <cellStyle name="Normal" xfId="0" builtinId="0"/>
    <cellStyle name="Normal_WFSSupervisor&amp;Stafflist" xfId="1" xr:uid="{00000000-0005-0000-0000-000001000000}"/>
  </cellStyles>
  <dxfs count="131">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theme="1"/>
        </left>
        <right/>
        <top style="thin">
          <color theme="1"/>
        </top>
        <bottom/>
        <vertical/>
        <horizontal/>
      </border>
    </dxf>
    <dxf>
      <border outline="0">
        <right style="thin">
          <color theme="1"/>
        </right>
        <top style="thin">
          <color theme="4" tint="0.39997558519241921"/>
        </top>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wrapText="1"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27" formatCode="m/d/yyyy\ h:mm"/>
    </dxf>
    <dxf>
      <numFmt numFmtId="27" formatCode="m/d/yyyy\ h:mm"/>
    </dxf>
    <dxf>
      <numFmt numFmtId="27" formatCode="m/d/yyyy\ h:mm"/>
    </dxf>
    <dxf>
      <numFmt numFmtId="19" formatCode="m/d/yyyy"/>
    </dxf>
    <dxf>
      <numFmt numFmtId="27" formatCode="m/d/yyyy\ h:mm"/>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dxf>
    <dxf>
      <numFmt numFmtId="1" formatCode="0"/>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27" formatCode="m/d/yyyy\ h:mm"/>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font>
        <b/>
        <i val="0"/>
      </font>
      <fill>
        <patternFill>
          <bgColor rgb="FFFFFF00"/>
        </patternFill>
      </fill>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9" formatCode="m/d/yyyy"/>
    </dxf>
    <dxf>
      <numFmt numFmtId="1" formatCode="0"/>
    </dxf>
    <dxf>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64" formatCode="&quot;$&quot;#,##0.0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vertical="bottom" textRotation="0" wrapText="1"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9" formatCode="m/d/yyyy"/>
    </dxf>
    <dxf>
      <numFmt numFmtId="19" formatCode="m/d/yyyy"/>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9" formatCode="m/d/yyyy"/>
    </dxf>
    <dxf>
      <numFmt numFmtId="19" formatCode="m/d/yyyy"/>
    </dxf>
    <dxf>
      <numFmt numFmtId="27" formatCode="m/d/yyyy\ h:mm"/>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0" indent="0" justifyLastLine="0" shrinkToFit="0" readingOrder="0"/>
    </dxf>
    <dxf>
      <alignment vertical="bottom" textRotation="0" wrapText="1" justifyLastLine="0" shrinkToFit="0" readingOrder="0"/>
    </dxf>
    <dxf>
      <numFmt numFmtId="19" formatCode="m/d/yyyy"/>
    </dxf>
    <dxf>
      <numFmt numFmtId="19" formatCode="m/d/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_PrivateCasesMultipleStaffAssigned" backgroundRefresh="0" growShrinkType="overwriteClear" adjustColumnWidth="0" connectionId="8" xr16:uid="{00000000-0016-0000-0000-000000000000}" autoFormatId="16" applyNumberFormats="0" applyBorderFormats="0" applyFontFormats="0" applyPatternFormats="0" applyAlignmentFormats="0" applyWidthHeightFormats="0">
  <queryTableRefresh nextId="10">
    <queryTableFields count="9">
      <queryTableField id="1" name="AgencyName" tableColumnId="1"/>
      <queryTableField id="2" name="ClientName" tableColumnId="2"/>
      <queryTableField id="3" name="WF1ID" tableColumnId="3"/>
      <queryTableField id="4" name="MAXISCaseNumber" tableColumnId="4"/>
      <queryTableField id="5" name="Staff" tableColumnId="5"/>
      <queryTableField id="6" name="Case Role" tableColumnId="6"/>
      <queryTableField id="7" name="StartDate" tableColumnId="7"/>
      <queryTableField id="8" name="Privacy Level" tableColumnId="8"/>
      <queryTableField id="9" name="Update" tableColumnId="9"/>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Q_UserProfile" backgroundRefresh="0" growShrinkType="overwriteClear" adjustColumnWidth="0" connectionId="10" xr16:uid="{00000000-0016-0000-0600-000009000000}" autoFormatId="16" applyNumberFormats="0" applyBorderFormats="0" applyFontFormats="0" applyPatternFormats="0" applyAlignmentFormats="0" applyWidthHeightFormats="0">
  <queryTableRefresh nextId="26">
    <queryTableFields count="25">
      <queryTableField id="1" name="LastName" tableColumnId="26"/>
      <queryTableField id="2" name="FirstName" tableColumnId="27"/>
      <queryTableField id="3" name="JobTitle" tableColumnId="28"/>
      <queryTableField id="4" name="Email" tableColumnId="29"/>
      <queryTableField id="5" name="AgencyName" tableColumnId="30"/>
      <queryTableField id="6" name="LocationName" tableColumnId="31"/>
      <queryTableField id="7" name="GroupName" tableColumnId="32"/>
      <queryTableField id="8" name="LastLoginDate" tableColumnId="33"/>
      <queryTableField id="9" name="Profile Status" tableColumnId="34"/>
      <queryTableField id="10" name="User Status" tableColumnId="35"/>
      <queryTableField id="11" name="CaseLoad" tableColumnId="36"/>
      <queryTableField id="12" name="Active Count" tableColumnId="37"/>
      <queryTableField id="13" name="AccessPrivateRecord" tableColumnId="38"/>
      <queryTableField id="14" name="Update" tableColumnId="39"/>
      <queryTableField id="15" name="Adult" tableColumnId="40"/>
      <queryTableField id="16" name="Adult Career Pathways" tableColumnId="41"/>
      <queryTableField id="17" name="Custom Program" tableColumnId="42"/>
      <queryTableField id="18" name="Dislocated Worker" tableColumnId="43"/>
      <queryTableField id="19" name="Diversionary Work" tableColumnId="44"/>
      <queryTableField id="20" name="MFIP" tableColumnId="45"/>
      <queryTableField id="21" name="SNAP ET" tableColumnId="46"/>
      <queryTableField id="22" name="Minnesota Youth" tableColumnId="47"/>
      <queryTableField id="23" name="WIOA Out-of-School Youth" tableColumnId="48"/>
      <queryTableField id="24" name="WIOA In-School Youth" tableColumnId="49"/>
      <queryTableField id="25" name="MAXISWorkerID" tableColumnId="5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_MISFundStreamCheck01" backgroundRefresh="0" growShrinkType="overwriteClear" adjustColumnWidth="0" connectionId="3" xr16:uid="{00000000-0016-0000-0100-000001000000}" autoFormatId="16" applyNumberFormats="0" applyBorderFormats="0" applyFontFormats="0" applyPatternFormats="0" applyAlignmentFormats="0" applyWidthHeightFormats="0">
  <queryTableRefresh nextId="29" unboundColumnsRight="2">
    <queryTableFields count="28">
      <queryTableField id="1" name="Initial Prg Stream" tableColumnId="14"/>
      <queryTableField id="2" name="DWCheck" tableColumnId="15"/>
      <queryTableField id="3" name="CLIMB Fund Count" tableColumnId="16"/>
      <queryTableField id="4" name="TAA Fund Count" tableColumnId="17"/>
      <queryTableField id="5" name="State DW Total" tableColumnId="18"/>
      <queryTableField id="6" name="WIOA DW Total" tableColumnId="19"/>
      <queryTableField id="7" name="WIOA Adult 2022" tableColumnId="20"/>
      <queryTableField id="8" name="WIOA Adult 2023" tableColumnId="21"/>
      <queryTableField id="9" name="State DW 2022" tableColumnId="22"/>
      <queryTableField id="10" name="State DW 2023" tableColumnId="23"/>
      <queryTableField id="11" name="WIOA DW 2022" tableColumnId="24"/>
      <queryTableField id="12" name="WIOA DW 2023" tableColumnId="25"/>
      <queryTableField id="13" name="Fund Stream Error Count" tableColumnId="26"/>
      <queryTableField id="14" name="Marked off List" tableColumnId="27"/>
      <queryTableField id="15" name="Supp Serv Check" tableColumnId="28"/>
      <queryTableField id="16" name="WF1ID" tableColumnId="29"/>
      <queryTableField id="17" name="Participant" tableColumnId="30"/>
      <queryTableField id="18" name="CaseSequence" tableColumnId="31"/>
      <queryTableField id="19" name="EnrollmentDate" tableColumnId="32"/>
      <queryTableField id="20" name="ExitDate" tableColumnId="33"/>
      <queryTableField id="21" name="Enrolled Agency" tableColumnId="34"/>
      <queryTableField id="22" name="Current Agency" tableColumnId="35"/>
      <queryTableField id="23" name="Current Staff" tableColumnId="36"/>
      <queryTableField id="24" name="AppID" tableColumnId="37"/>
      <queryTableField id="25" name="Update" tableColumnId="38"/>
      <queryTableField id="26" name="Status" tableColumnId="39"/>
      <queryTableField id="27" dataBound="0" tableColumnId="40"/>
      <queryTableField id="28" dataBound="0" tableColumnId="4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Q_MISFundStreamCheck02" backgroundRefresh="0" growShrinkType="overwriteClear" adjustColumnWidth="0" connectionId="4" xr16:uid="{00000000-0016-0000-0200-000002000000}" autoFormatId="16" applyNumberFormats="0" applyBorderFormats="0" applyFontFormats="0" applyPatternFormats="0" applyAlignmentFormats="0" applyWidthHeightFormats="0">
  <queryTableRefresh nextId="22">
    <queryTableFields count="21">
      <queryTableField id="1" name="Participant" tableColumnId="2"/>
      <queryTableField id="2" name="Agency" tableColumnId="3"/>
      <queryTableField id="3" name="Staff" tableColumnId="4"/>
      <queryTableField id="4" name="WF1ID" tableColumnId="5"/>
      <queryTableField id="5" name="Case Status" tableColumnId="6"/>
      <queryTableField id="6" name="Fund Stream Desc" tableColumnId="7"/>
      <queryTableField id="7" name="Training" tableColumnId="8"/>
      <queryTableField id="8" name="Description" tableColumnId="9"/>
      <queryTableField id="9" name="StartDate" tableColumnId="10"/>
      <queryTableField id="10" name="ActualEndDate" tableColumnId="11"/>
      <queryTableField id="11" name="StaffStart" tableColumnId="12"/>
      <queryTableField id="12" name="StaffEnd" tableColumnId="13"/>
      <queryTableField id="13" name="TrainingStart" tableColumnId="14"/>
      <queryTableField id="14" name="TrainingEnd" tableColumnId="15"/>
      <queryTableField id="15" name="Mark Off List" tableColumnId="16"/>
      <queryTableField id="16" name="ActAgency" tableColumnId="17"/>
      <queryTableField id="17" name="AppID" tableColumnId="18"/>
      <queryTableField id="18" name="ActivityID" tableColumnId="19"/>
      <queryTableField id="19" name="Updated" tableColumnId="20"/>
      <queryTableField id="20" name="Activity Created" tableColumnId="21"/>
      <queryTableField id="21" name="Activity Update" tableColumnId="22"/>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Q_MISFundStreamCheck03" backgroundRefresh="0" adjustColumnWidth="0" connectionId="5" xr16:uid="{00000000-0016-0000-0200-000003000000}" autoFormatId="16" applyNumberFormats="0" applyBorderFormats="0" applyFontFormats="0" applyPatternFormats="0" applyAlignmentFormats="0" applyWidthHeightFormats="0">
  <queryTableRefresh nextId="13">
    <queryTableFields count="12">
      <queryTableField id="1" name="Agency" tableColumnId="13"/>
      <queryTableField id="2" name="FundStreamCode" tableColumnId="14"/>
      <queryTableField id="3" name="Fund Stream Desc" tableColumnId="15"/>
      <queryTableField id="4" name="StaffStart" tableColumnId="16"/>
      <queryTableField id="5" name="StaffEnd" tableColumnId="17"/>
      <queryTableField id="6" name="TrainingStart" tableColumnId="18"/>
      <queryTableField id="7" name="TrainingEnd" tableColumnId="19"/>
      <queryTableField id="8" name="Active" tableColumnId="20"/>
      <queryTableField id="9" name="SSStart" tableColumnId="21"/>
      <queryTableField id="10" name="SSEnd" tableColumnId="22"/>
      <queryTableField id="11" name="SSActive" tableColumnId="23"/>
      <queryTableField id="12" name="AgencyID" tableColumnId="24"/>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Q_MISSupportServiceCheck1" backgroundRefresh="0" growShrinkType="overwriteClear" adjustColumnWidth="0" connectionId="7" xr16:uid="{00000000-0016-0000-0200-000004000000}" autoFormatId="16" applyNumberFormats="0" applyBorderFormats="0" applyFontFormats="0" applyPatternFormats="0" applyAlignmentFormats="0" applyWidthHeightFormats="0">
  <queryTableRefresh nextId="18">
    <queryTableFields count="17">
      <queryTableField id="1" name="Marked Off List" tableColumnId="18"/>
      <queryTableField id="2" name="SS Error" tableColumnId="19"/>
      <queryTableField id="3" name="Current Agency" tableColumnId="20"/>
      <queryTableField id="4" name="Current Staff" tableColumnId="21"/>
      <queryTableField id="5" name="Participant" tableColumnId="22"/>
      <queryTableField id="6" name="WF1ID" tableColumnId="23"/>
      <queryTableField id="7" name="ServiceDate" tableColumnId="24"/>
      <queryTableField id="8" name="Amount" tableColumnId="25"/>
      <queryTableField id="9" name="Supp Serv Desc" tableColumnId="26"/>
      <queryTableField id="10" name="Fund Stream Desc" tableColumnId="27"/>
      <queryTableField id="11" name="SSStart" tableColumnId="28"/>
      <queryTableField id="12" name="SSEnd" tableColumnId="29"/>
      <queryTableField id="13" name="CreateDateTime" tableColumnId="30"/>
      <queryTableField id="14" name="EnrollmentDate" tableColumnId="31"/>
      <queryTableField id="15" name="ExitDate" tableColumnId="32"/>
      <queryTableField id="16" name="SSID" tableColumnId="33"/>
      <queryTableField id="17" name="Update" tableColumnId="34"/>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Q_MISFundStreamNew" backgroundRefresh="0" growShrinkType="overwriteClear" adjustColumnWidth="0" connectionId="6" xr16:uid="{00000000-0016-0000-0200-000005000000}" autoFormatId="16" applyNumberFormats="0" applyBorderFormats="0" applyFontFormats="0" applyPatternFormats="0" applyAlignmentFormats="0" applyWidthHeightFormats="0">
  <queryTableRefresh nextId="5">
    <queryTableFields count="4">
      <queryTableField id="1" name="FundStreamCode" tableColumnId="1"/>
      <queryTableField id="2" name="Description" tableColumnId="2"/>
      <queryTableField id="3" name="StartDate" tableColumnId="3"/>
      <queryTableField id="4" name="EndDate" tableColumnId="4"/>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Q_EPEExitDataMissing" backgroundRefresh="0" growShrinkType="overwriteClear" adjustColumnWidth="0" connectionId="2" xr16:uid="{00000000-0016-0000-0300-000006000000}" autoFormatId="16" applyNumberFormats="0" applyBorderFormats="0" applyFontFormats="0" applyPatternFormats="0" applyAlignmentFormats="0" applyWidthHeightFormats="0">
  <queryTableRefresh nextId="27">
    <queryTableFields count="26">
      <queryTableField id="1" name="Data Missing" tableColumnId="2"/>
      <queryTableField id="2" name="Participant" tableColumnId="3"/>
      <queryTableField id="3" name="WF1ID" tableColumnId="4"/>
      <queryTableField id="4" name="Staff" tableColumnId="5"/>
      <queryTableField id="5" name="Created Date" tableColumnId="6"/>
      <queryTableField id="6" name="EPE Start Date" tableColumnId="7"/>
      <queryTableField id="7" name="Days In" tableColumnId="8"/>
      <queryTableField id="8" name="Supp Serv After" tableColumnId="9"/>
      <queryTableField id="9" name="Labor Status" tableColumnId="10"/>
      <queryTableField id="10" name="Receive Support Services" tableColumnId="11"/>
      <queryTableField id="11" name="Receive Needs Related Payment" tableColumnId="12"/>
      <queryTableField id="12" name="Disability Status" tableColumnId="13"/>
      <queryTableField id="13" name="Dis Cat" tableColumnId="14"/>
      <queryTableField id="14" name="Emp work setting" tableColumnId="15"/>
      <queryTableField id="15" name="Employer Name" tableColumnId="16"/>
      <queryTableField id="16" name="State" tableColumnId="17"/>
      <queryTableField id="17" name="NAICS Code" tableColumnId="18"/>
      <queryTableField id="18" name="ONET Code" tableColumnId="19"/>
      <queryTableField id="19" name="Job Sector" tableColumnId="20"/>
      <queryTableField id="20" name="Job Start Date" tableColumnId="21"/>
      <queryTableField id="21" name="Hourly Wage/Undisclosed" tableColumnId="22"/>
      <queryTableField id="22" name="Hour Per Week" tableColumnId="23"/>
      <queryTableField id="23" name="Job is Training Related" tableColumnId="24"/>
      <queryTableField id="24" name="Benefits Package" tableColumnId="25"/>
      <queryTableField id="25" name="EPE Open No Exit" tableColumnId="26"/>
      <queryTableField id="26" name="Update" tableColumnId="27"/>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Q_StaffSupervisorMFIP" backgroundRefresh="0" growShrinkType="overwriteClear" adjustColumnWidth="0" connectionId="9" xr16:uid="{00000000-0016-0000-0400-000007000000}" autoFormatId="16" applyNumberFormats="0" applyBorderFormats="0" applyFontFormats="0" applyPatternFormats="0" applyAlignmentFormats="0" applyWidthHeightFormats="0">
  <queryTableRefresh nextId="9">
    <queryTableFields count="7">
      <queryTableField id="1" name="Staff" tableColumnId="1"/>
      <queryTableField id="2" name="UserID" tableColumnId="2"/>
      <queryTableField id="3" name="Supervisor" tableColumnId="3"/>
      <queryTableField id="4" name="Update" tableColumnId="4"/>
      <queryTableField id="5" name="Custom Program" tableColumnId="5"/>
      <queryTableField id="6" name="Diversionary Work" tableColumnId="6"/>
      <queryTableField id="7" name="MFIP" tableColumnId="7"/>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MIS SoftTerm" backgroundRefresh="0" growShrinkType="overwriteClear" adjustColumnWidth="0" connectionId="1" xr16:uid="{00000000-0016-0000-0500-000008000000}" autoFormatId="16" applyNumberFormats="0" applyBorderFormats="0" applyFontFormats="0" applyPatternFormats="0" applyAlignmentFormats="0" applyWidthHeightFormats="0">
  <queryTableRefresh nextId="8">
    <queryTableFields count="7">
      <queryTableField id="1" name="Program Description" tableColumnId="12"/>
      <queryTableField id="2" name="Participant Name" tableColumnId="13"/>
      <queryTableField id="3" name="IndID" tableColumnId="14"/>
      <queryTableField id="4" name="ExitDate" tableColumnId="15"/>
      <queryTableField id="5" name="Description" tableColumnId="16"/>
      <queryTableField id="6" name="CreateDateTime" tableColumnId="17"/>
      <queryTableField id="7" name="StaffName" tableColumnId="1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Q_PrivateCasesMultipleStaffAssigned" displayName="Table_Q_PrivateCasesMultipleStaffAssigned" ref="A5:I21" tableType="queryTable" totalsRowShown="0">
  <tableColumns count="9">
    <tableColumn id="1" xr3:uid="{00000000-0010-0000-0000-000001000000}" uniqueName="1" name="AgencyName" queryTableFieldId="1"/>
    <tableColumn id="2" xr3:uid="{00000000-0010-0000-0000-000002000000}" uniqueName="2" name="ClientName" queryTableFieldId="2"/>
    <tableColumn id="3" xr3:uid="{00000000-0010-0000-0000-000003000000}" uniqueName="3" name="WF1ID" queryTableFieldId="3"/>
    <tableColumn id="4" xr3:uid="{00000000-0010-0000-0000-000004000000}" uniqueName="4" name="MAXISCaseNumber" queryTableFieldId="4"/>
    <tableColumn id="5" xr3:uid="{00000000-0010-0000-0000-000005000000}" uniqueName="5" name="Staff" queryTableFieldId="5"/>
    <tableColumn id="6" xr3:uid="{00000000-0010-0000-0000-000006000000}" uniqueName="6" name="Case Role" queryTableFieldId="6"/>
    <tableColumn id="7" xr3:uid="{00000000-0010-0000-0000-000007000000}" uniqueName="7" name="StartDate" queryTableFieldId="7" dataDxfId="130"/>
    <tableColumn id="8" xr3:uid="{00000000-0010-0000-0000-000008000000}" uniqueName="8" name="Privacy Level" queryTableFieldId="8"/>
    <tableColumn id="9" xr3:uid="{00000000-0010-0000-0000-000009000000}" uniqueName="9" name="Update" queryTableFieldId="9" dataDxfId="129"/>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9000000}" name="Table_Q_UserProfile" displayName="Table_Q_UserProfile" ref="A5:Y222" tableType="queryTable" totalsRowShown="0">
  <tableColumns count="25">
    <tableColumn id="26" xr3:uid="{175B7736-56DB-46F6-BE6E-09BEBC00312E}" uniqueName="26" name="LastName" queryTableFieldId="1"/>
    <tableColumn id="27" xr3:uid="{8E988EA7-E4E0-4EBE-A737-AE58286EEF38}" uniqueName="27" name="FirstName" queryTableFieldId="2"/>
    <tableColumn id="28" xr3:uid="{38CE0A2E-1855-4BD9-BF98-D4807CDF9B77}" uniqueName="28" name="JobTitle" queryTableFieldId="3"/>
    <tableColumn id="29" xr3:uid="{4CDC0A56-E979-4E07-8EA4-245B85614AC8}" uniqueName="29" name="Email" queryTableFieldId="4"/>
    <tableColumn id="30" xr3:uid="{A800EF53-8B31-4A48-B94E-FD61E5B66A5B}" uniqueName="30" name="AgencyName" queryTableFieldId="5"/>
    <tableColumn id="31" xr3:uid="{EDE8D852-84C0-4010-9ECB-59CF4F7E89B3}" uniqueName="31" name="LocationName" queryTableFieldId="6"/>
    <tableColumn id="32" xr3:uid="{B5FC0EAE-FCDA-4143-821D-44A190B63993}" uniqueName="32" name="GroupName" queryTableFieldId="7"/>
    <tableColumn id="33" xr3:uid="{FABFACA3-4EF2-4C1B-9A3E-0C5177895EB7}" uniqueName="33" name="LastLoginDate" queryTableFieldId="8" dataDxfId="25"/>
    <tableColumn id="34" xr3:uid="{D9987F4F-7C97-452C-820C-78E66F3D395F}" uniqueName="34" name="Profile Status" queryTableFieldId="9"/>
    <tableColumn id="35" xr3:uid="{D0A3296E-1A56-41A8-9515-7DB166565E08}" uniqueName="35" name="User Status" queryTableFieldId="10"/>
    <tableColumn id="36" xr3:uid="{105FDF3C-5E13-4713-AAC0-3833C8557190}" uniqueName="36" name="CaseLoad" queryTableFieldId="11"/>
    <tableColumn id="37" xr3:uid="{FBD2D44E-2F17-486B-B667-EA8BFEB8AE32}" uniqueName="37" name="Active Count" queryTableFieldId="12" dataDxfId="24"/>
    <tableColumn id="38" xr3:uid="{3782821D-8B11-4AC1-B9DD-E4D98DE8DE12}" uniqueName="38" name="AccessPrivateRecord" queryTableFieldId="13" dataDxfId="23"/>
    <tableColumn id="39" xr3:uid="{4D8F08BE-A24A-42F4-B2B4-4051F3B2E0B8}" uniqueName="39" name="Update" queryTableFieldId="14" dataDxfId="22"/>
    <tableColumn id="40" xr3:uid="{AAC05BBB-B9C1-444D-B4E5-8C7E1C11328F}" uniqueName="40" name="Adult" queryTableFieldId="15" dataDxfId="21"/>
    <tableColumn id="41" xr3:uid="{E25AB02F-8718-4EF3-8B34-84131BB64DE8}" uniqueName="41" name="Adult Career Pathways" queryTableFieldId="16" dataDxfId="20"/>
    <tableColumn id="42" xr3:uid="{0E2A8E08-8D81-4EB7-A0C1-7F78F1CCD3B9}" uniqueName="42" name="Custom Program" queryTableFieldId="17" dataDxfId="19"/>
    <tableColumn id="43" xr3:uid="{F7408AE0-9302-45CD-AB86-0715EF086C98}" uniqueName="43" name="Dislocated Worker" queryTableFieldId="18" dataDxfId="18"/>
    <tableColumn id="44" xr3:uid="{B22B25C6-89BA-4310-B738-71203FF405EE}" uniqueName="44" name="Diversionary Work" queryTableFieldId="19" dataDxfId="17"/>
    <tableColumn id="45" xr3:uid="{AD3A9D00-85B4-4879-8019-653FD68D1B46}" uniqueName="45" name="MFIP" queryTableFieldId="20" dataDxfId="16"/>
    <tableColumn id="46" xr3:uid="{1182F8CE-D903-41CF-84BB-A0DFEB9DD34C}" uniqueName="46" name="SNAP ET" queryTableFieldId="21" dataDxfId="15"/>
    <tableColumn id="47" xr3:uid="{F1B6CE70-5936-45B7-9E79-2F00164EE76D}" uniqueName="47" name="Minnesota Youth" queryTableFieldId="22" dataDxfId="14"/>
    <tableColumn id="48" xr3:uid="{390FC331-577C-4C51-AA30-63AC121E9AD8}" uniqueName="48" name="WIOA Out-of-School Youth" queryTableFieldId="23" dataDxfId="13"/>
    <tableColumn id="49" xr3:uid="{9CBBC4F0-BF49-40B1-B096-A443508FB1A9}" uniqueName="49" name="WIOA In-School Youth" queryTableFieldId="24" dataDxfId="12"/>
    <tableColumn id="50" xr3:uid="{358D4BF4-0D03-42A3-9DBB-20F041827B1F}" uniqueName="50" name="MAXISWorkerID" queryTableFieldId="2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1AF365-D6A3-4213-8FD6-CA013D72F81B}" name="Table1" displayName="Table1" ref="A6:I68" totalsRowShown="0" headerRowDxfId="11" dataDxfId="10" tableBorderDxfId="9">
  <tableColumns count="9">
    <tableColumn id="1" xr3:uid="{AC29410D-1E5B-4A6E-A81C-DD37323488B8}" name="Inactive Date" dataDxfId="8"/>
    <tableColumn id="2" xr3:uid="{EEFA7030-A3C7-45EF-8A4E-B13CE6C9FDD6}" name="Group To Utilize" dataDxfId="7"/>
    <tableColumn id="3" xr3:uid="{FFBC91AF-F85E-43BD-84F6-926ED5EDC20C}" name="Activity Subtype" dataDxfId="6"/>
    <tableColumn id="4" xr3:uid="{1227AEFE-221C-4982-A163-466F348F5E50}" name="Casenote KeyWord" dataDxfId="5"/>
    <tableColumn id="5" xr3:uid="{C4D853D7-E434-4B17-96AA-36AF620359AC}" name="Associated Activity" dataDxfId="4"/>
    <tableColumn id="6" xr3:uid="{BC5E8D6A-F842-43C2-A4B8-BD6F7B76CE3C}" name="Est End Date Required" dataDxfId="3"/>
    <tableColumn id="7" xr3:uid="{706C24EC-2641-4CB3-97A5-3323945C18A9}" name="Documented Location" dataDxfId="2"/>
    <tableColumn id="8" xr3:uid="{92E7F464-C025-45A1-8887-ADB8B4D808F0}" name="Category" dataDxfId="1"/>
    <tableColumn id="9" xr3:uid="{D0713975-4213-46D8-A9C3-6A64022921E2}" name="Description" dataDxfId="0"/>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Q_MISFundStreamCheck01" displayName="Table_Q_MISFundStreamCheck01" ref="A5:AB286" tableType="queryTable" totalsRowShown="0" headerRowDxfId="128">
  <autoFilter ref="A5:AB286" xr:uid="{00000000-000C-0000-FFFF-FFFF01000000}">
    <filterColumn colId="22">
      <filters>
        <filter val="Erickson, Marilee"/>
      </filters>
    </filterColumn>
  </autoFilter>
  <sortState xmlns:xlrd2="http://schemas.microsoft.com/office/spreadsheetml/2017/richdata2" ref="A6:AB286">
    <sortCondition ref="Q6:Q275"/>
  </sortState>
  <tableColumns count="28">
    <tableColumn id="14" xr3:uid="{00000000-0010-0000-0100-00000E000000}" uniqueName="14" name="Initial Prg Stream" queryTableFieldId="1" dataDxfId="127"/>
    <tableColumn id="15" xr3:uid="{00000000-0010-0000-0100-00000F000000}" uniqueName="15" name="DWCheck" queryTableFieldId="2" dataDxfId="126"/>
    <tableColumn id="16" xr3:uid="{00000000-0010-0000-0100-000010000000}" uniqueName="16" name="CLIMB Fund Count" queryTableFieldId="3" dataDxfId="125"/>
    <tableColumn id="17" xr3:uid="{00000000-0010-0000-0100-000011000000}" uniqueName="17" name="TAA Fund Count" queryTableFieldId="4" dataDxfId="124"/>
    <tableColumn id="18" xr3:uid="{00000000-0010-0000-0100-000012000000}" uniqueName="18" name="State DW Total" queryTableFieldId="5" dataDxfId="123"/>
    <tableColumn id="19" xr3:uid="{00000000-0010-0000-0100-000013000000}" uniqueName="19" name="WIOA DW Total" queryTableFieldId="6" dataDxfId="122"/>
    <tableColumn id="20" xr3:uid="{00000000-0010-0000-0100-000014000000}" uniqueName="20" name="WIOA Adult 2022" queryTableFieldId="7" dataDxfId="121"/>
    <tableColumn id="21" xr3:uid="{00000000-0010-0000-0100-000015000000}" uniqueName="21" name="WIOA Adult 2023" queryTableFieldId="8" dataDxfId="120"/>
    <tableColumn id="22" xr3:uid="{00000000-0010-0000-0100-000016000000}" uniqueName="22" name="State DW 2022" queryTableFieldId="9" dataDxfId="119"/>
    <tableColumn id="23" xr3:uid="{00000000-0010-0000-0100-000017000000}" uniqueName="23" name="State DW 2023" queryTableFieldId="10" dataDxfId="118"/>
    <tableColumn id="24" xr3:uid="{00000000-0010-0000-0100-000018000000}" uniqueName="24" name="WIOA DW 2022" queryTableFieldId="11" dataDxfId="117"/>
    <tableColumn id="25" xr3:uid="{00000000-0010-0000-0100-000019000000}" uniqueName="25" name="WIOA DW 2023" queryTableFieldId="12" dataDxfId="116"/>
    <tableColumn id="26" xr3:uid="{00000000-0010-0000-0100-00001A000000}" uniqueName="26" name="Fund Stream Error Count" queryTableFieldId="13" dataDxfId="115"/>
    <tableColumn id="27" xr3:uid="{00000000-0010-0000-0100-00001B000000}" uniqueName="27" name="Marked off List" queryTableFieldId="14" dataDxfId="114"/>
    <tableColumn id="28" xr3:uid="{00000000-0010-0000-0100-00001C000000}" uniqueName="28" name="Supp Serv Check" queryTableFieldId="15" dataDxfId="113"/>
    <tableColumn id="29" xr3:uid="{00000000-0010-0000-0100-00001D000000}" uniqueName="29" name="WF1ID" queryTableFieldId="16" dataDxfId="112"/>
    <tableColumn id="30" xr3:uid="{00000000-0010-0000-0100-00001E000000}" uniqueName="30" name="Participant" queryTableFieldId="17"/>
    <tableColumn id="31" xr3:uid="{00000000-0010-0000-0100-00001F000000}" uniqueName="31" name="CaseSequence" queryTableFieldId="18" dataDxfId="111"/>
    <tableColumn id="32" xr3:uid="{00000000-0010-0000-0100-000020000000}" uniqueName="32" name="EnrollmentDate" queryTableFieldId="19" dataDxfId="110"/>
    <tableColumn id="33" xr3:uid="{00000000-0010-0000-0100-000021000000}" uniqueName="33" name="ExitDate" queryTableFieldId="20" dataDxfId="109"/>
    <tableColumn id="34" xr3:uid="{00000000-0010-0000-0100-000022000000}" uniqueName="34" name="Enrolled Agency" queryTableFieldId="21" dataDxfId="108"/>
    <tableColumn id="35" xr3:uid="{00000000-0010-0000-0100-000023000000}" uniqueName="35" name="Current Agency" queryTableFieldId="22" dataDxfId="107"/>
    <tableColumn id="36" xr3:uid="{00000000-0010-0000-0100-000024000000}" uniqueName="36" name="Current Staff" queryTableFieldId="23"/>
    <tableColumn id="37" xr3:uid="{00000000-0010-0000-0100-000025000000}" uniqueName="37" name="AppID" queryTableFieldId="24"/>
    <tableColumn id="38" xr3:uid="{00000000-0010-0000-0100-000026000000}" uniqueName="38" name="Update" queryTableFieldId="25" dataDxfId="106"/>
    <tableColumn id="39" xr3:uid="{00000000-0010-0000-0100-000027000000}" uniqueName="39" name="Status" queryTableFieldId="26" dataDxfId="105"/>
    <tableColumn id="40" xr3:uid="{00000000-0010-0000-0100-000028000000}" uniqueName="40" name="Column2" queryTableFieldId="27" dataDxfId="104"/>
    <tableColumn id="41" xr3:uid="{00000000-0010-0000-0100-000029000000}" uniqueName="41" name="Column1" queryTableFieldId="28" dataDxfId="10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Q_MISFundStreamCheck02" displayName="Table_Q_MISFundStreamCheck02" ref="A6:U7" tableType="queryTable" insertRow="1" totalsRowShown="0">
  <sortState xmlns:xlrd2="http://schemas.microsoft.com/office/spreadsheetml/2017/richdata2" ref="A7:U7">
    <sortCondition ref="B7:B124"/>
    <sortCondition ref="A7:A124"/>
  </sortState>
  <tableColumns count="21">
    <tableColumn id="2" xr3:uid="{00000000-0010-0000-0200-000002000000}" uniqueName="2" name="Participant" queryTableFieldId="1"/>
    <tableColumn id="3" xr3:uid="{00000000-0010-0000-0200-000003000000}" uniqueName="3" name="Agency" queryTableFieldId="2"/>
    <tableColumn id="4" xr3:uid="{00000000-0010-0000-0200-000004000000}" uniqueName="4" name="Staff" queryTableFieldId="3"/>
    <tableColumn id="5" xr3:uid="{00000000-0010-0000-0200-000005000000}" uniqueName="5" name="WF1ID" queryTableFieldId="4"/>
    <tableColumn id="6" xr3:uid="{00000000-0010-0000-0200-000006000000}" uniqueName="6" name="Case Status" queryTableFieldId="5"/>
    <tableColumn id="7" xr3:uid="{00000000-0010-0000-0200-000007000000}" uniqueName="7" name="Fund Stream Desc" queryTableFieldId="6"/>
    <tableColumn id="8" xr3:uid="{00000000-0010-0000-0200-000008000000}" uniqueName="8" name="Training" queryTableFieldId="7" dataDxfId="102"/>
    <tableColumn id="9" xr3:uid="{00000000-0010-0000-0200-000009000000}" uniqueName="9" name="Description" queryTableFieldId="8"/>
    <tableColumn id="10" xr3:uid="{00000000-0010-0000-0200-00000A000000}" uniqueName="10" name="StartDate" queryTableFieldId="9" dataDxfId="101"/>
    <tableColumn id="11" xr3:uid="{00000000-0010-0000-0200-00000B000000}" uniqueName="11" name="ActualEndDate" queryTableFieldId="10" dataDxfId="100"/>
    <tableColumn id="12" xr3:uid="{00000000-0010-0000-0200-00000C000000}" uniqueName="12" name="StaffStart" queryTableFieldId="11" dataDxfId="99"/>
    <tableColumn id="13" xr3:uid="{00000000-0010-0000-0200-00000D000000}" uniqueName="13" name="StaffEnd" queryTableFieldId="12" dataDxfId="98"/>
    <tableColumn id="14" xr3:uid="{00000000-0010-0000-0200-00000E000000}" uniqueName="14" name="TrainingStart" queryTableFieldId="13" dataDxfId="97"/>
    <tableColumn id="15" xr3:uid="{00000000-0010-0000-0200-00000F000000}" uniqueName="15" name="TrainingEnd" queryTableFieldId="14" dataDxfId="96"/>
    <tableColumn id="16" xr3:uid="{00000000-0010-0000-0200-000010000000}" uniqueName="16" name="Mark Off List" queryTableFieldId="15" dataDxfId="95"/>
    <tableColumn id="17" xr3:uid="{00000000-0010-0000-0200-000011000000}" uniqueName="17" name="ActAgency" queryTableFieldId="16"/>
    <tableColumn id="18" xr3:uid="{00000000-0010-0000-0200-000012000000}" uniqueName="18" name="AppID" queryTableFieldId="17"/>
    <tableColumn id="19" xr3:uid="{00000000-0010-0000-0200-000013000000}" uniqueName="19" name="ActivityID" queryTableFieldId="18"/>
    <tableColumn id="20" xr3:uid="{00000000-0010-0000-0200-000014000000}" uniqueName="20" name="Updated" queryTableFieldId="19" dataDxfId="94"/>
    <tableColumn id="21" xr3:uid="{00000000-0010-0000-0200-000015000000}" uniqueName="21" name="Activity Created" queryTableFieldId="20" dataDxfId="93"/>
    <tableColumn id="22" xr3:uid="{00000000-0010-0000-0200-000016000000}" uniqueName="22" name="Activity Update" queryTableFieldId="21" dataDxfId="9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Q_MISFundStreamCheck03" displayName="Table_Q_MISFundStreamCheck03" ref="X6:AI42" tableType="queryTable" totalsRowShown="0">
  <sortState xmlns:xlrd2="http://schemas.microsoft.com/office/spreadsheetml/2017/richdata2" ref="X7:AI42">
    <sortCondition descending="1" ref="AE7:AE42"/>
    <sortCondition descending="1" ref="X7:X42"/>
    <sortCondition ref="Z7:Z42"/>
  </sortState>
  <tableColumns count="12">
    <tableColumn id="13" xr3:uid="{00000000-0010-0000-0300-00000D000000}" uniqueName="13" name="Agency" queryTableFieldId="1"/>
    <tableColumn id="14" xr3:uid="{00000000-0010-0000-0300-00000E000000}" uniqueName="14" name="FundStreamCode" queryTableFieldId="2" dataDxfId="91"/>
    <tableColumn id="15" xr3:uid="{00000000-0010-0000-0300-00000F000000}" uniqueName="15" name="Fund Stream Desc" queryTableFieldId="3" dataDxfId="90"/>
    <tableColumn id="16" xr3:uid="{00000000-0010-0000-0300-000010000000}" uniqueName="16" name="StaffStart" queryTableFieldId="4" dataDxfId="89"/>
    <tableColumn id="17" xr3:uid="{00000000-0010-0000-0300-000011000000}" uniqueName="17" name="StaffEnd" queryTableFieldId="5" dataDxfId="88"/>
    <tableColumn id="18" xr3:uid="{00000000-0010-0000-0300-000012000000}" uniqueName="18" name="TrainingStart" queryTableFieldId="6" dataDxfId="87"/>
    <tableColumn id="19" xr3:uid="{00000000-0010-0000-0300-000013000000}" uniqueName="19" name="TrainingEnd" queryTableFieldId="7" dataDxfId="86"/>
    <tableColumn id="20" xr3:uid="{00000000-0010-0000-0300-000014000000}" uniqueName="20" name="Active" queryTableFieldId="8" dataDxfId="85"/>
    <tableColumn id="21" xr3:uid="{00000000-0010-0000-0300-000015000000}" uniqueName="21" name="SSStart" queryTableFieldId="9" dataDxfId="84"/>
    <tableColumn id="22" xr3:uid="{00000000-0010-0000-0300-000016000000}" uniqueName="22" name="SSEnd" queryTableFieldId="10" dataDxfId="83"/>
    <tableColumn id="23" xr3:uid="{00000000-0010-0000-0300-000017000000}" uniqueName="23" name="SSActive" queryTableFieldId="11" dataDxfId="82"/>
    <tableColumn id="24" xr3:uid="{00000000-0010-0000-0300-000018000000}" uniqueName="24" name="AgencyID" queryTableFieldId="12" dataDxfId="8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_Q_MISSupportServiceCheck1" displayName="Table_Q_MISSupportServiceCheck1" ref="AP6:BF7" tableType="queryTable" insertRow="1" totalsRowShown="0" headerRowDxfId="80">
  <sortState xmlns:xlrd2="http://schemas.microsoft.com/office/spreadsheetml/2017/richdata2" ref="AP7:BF7">
    <sortCondition ref="AT7:AT30"/>
  </sortState>
  <tableColumns count="17">
    <tableColumn id="18" xr3:uid="{00000000-0010-0000-0400-000012000000}" uniqueName="18" name="Marked Off List" queryTableFieldId="1" dataDxfId="79"/>
    <tableColumn id="19" xr3:uid="{00000000-0010-0000-0400-000013000000}" uniqueName="19" name="SS Error" queryTableFieldId="2"/>
    <tableColumn id="20" xr3:uid="{00000000-0010-0000-0400-000014000000}" uniqueName="20" name="Current Agency" queryTableFieldId="3"/>
    <tableColumn id="21" xr3:uid="{00000000-0010-0000-0400-000015000000}" uniqueName="21" name="Current Staff" queryTableFieldId="4"/>
    <tableColumn id="22" xr3:uid="{00000000-0010-0000-0400-000016000000}" uniqueName="22" name="Participant" queryTableFieldId="5"/>
    <tableColumn id="23" xr3:uid="{00000000-0010-0000-0400-000017000000}" uniqueName="23" name="WF1ID" queryTableFieldId="6"/>
    <tableColumn id="24" xr3:uid="{00000000-0010-0000-0400-000018000000}" uniqueName="24" name="ServiceDate" queryTableFieldId="7" dataDxfId="78"/>
    <tableColumn id="25" xr3:uid="{00000000-0010-0000-0400-000019000000}" uniqueName="25" name="Amount" queryTableFieldId="8" dataDxfId="77"/>
    <tableColumn id="26" xr3:uid="{00000000-0010-0000-0400-00001A000000}" uniqueName="26" name="Supp Serv Desc" queryTableFieldId="9"/>
    <tableColumn id="27" xr3:uid="{00000000-0010-0000-0400-00001B000000}" uniqueName="27" name="Fund Stream Desc" queryTableFieldId="10"/>
    <tableColumn id="28" xr3:uid="{00000000-0010-0000-0400-00001C000000}" uniqueName="28" name="SSStart" queryTableFieldId="11" dataDxfId="76"/>
    <tableColumn id="29" xr3:uid="{00000000-0010-0000-0400-00001D000000}" uniqueName="29" name="SSEnd" queryTableFieldId="12" dataDxfId="75"/>
    <tableColumn id="30" xr3:uid="{00000000-0010-0000-0400-00001E000000}" uniqueName="30" name="CreateDateTime" queryTableFieldId="13" dataDxfId="74"/>
    <tableColumn id="31" xr3:uid="{00000000-0010-0000-0400-00001F000000}" uniqueName="31" name="EnrollmentDate" queryTableFieldId="14" dataDxfId="73"/>
    <tableColumn id="32" xr3:uid="{00000000-0010-0000-0400-000020000000}" uniqueName="32" name="ExitDate" queryTableFieldId="15" dataDxfId="72"/>
    <tableColumn id="33" xr3:uid="{00000000-0010-0000-0400-000021000000}" uniqueName="33" name="SSID" queryTableFieldId="16" dataDxfId="71"/>
    <tableColumn id="34" xr3:uid="{00000000-0010-0000-0400-000022000000}" uniqueName="34" name="Update" queryTableFieldId="17" dataDxfId="7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_Q_MISFundStreamNew" displayName="Table_Q_MISFundStreamNew" ref="AK6:AN7" tableType="queryTable" insertRow="1" totalsRowShown="0" headerRowDxfId="69" dataDxfId="68">
  <tableColumns count="4">
    <tableColumn id="1" xr3:uid="{00000000-0010-0000-0500-000001000000}" uniqueName="1" name="FundStreamCode" queryTableFieldId="1" dataDxfId="67"/>
    <tableColumn id="2" xr3:uid="{00000000-0010-0000-0500-000002000000}" uniqueName="2" name="Description" queryTableFieldId="2" dataDxfId="66"/>
    <tableColumn id="3" xr3:uid="{00000000-0010-0000-0500-000003000000}" uniqueName="3" name="StartDate" queryTableFieldId="3" dataDxfId="65"/>
    <tableColumn id="4" xr3:uid="{00000000-0010-0000-0500-000004000000}" uniqueName="4" name="EndDate" queryTableFieldId="4" dataDxfId="6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_Q_EPEExitDataMissing" displayName="Table_Q_EPEExitDataMissing" ref="A5:Z32" tableType="queryTable" totalsRowShown="0" headerRowDxfId="62">
  <tableColumns count="26">
    <tableColumn id="2" xr3:uid="{00000000-0010-0000-0600-000002000000}" uniqueName="2" name="Data Missing" queryTableFieldId="1" dataDxfId="61"/>
    <tableColumn id="3" xr3:uid="{00000000-0010-0000-0600-000003000000}" uniqueName="3" name="Participant" queryTableFieldId="2" dataDxfId="60"/>
    <tableColumn id="4" xr3:uid="{00000000-0010-0000-0600-000004000000}" uniqueName="4" name="WF1ID" queryTableFieldId="3" dataDxfId="59"/>
    <tableColumn id="5" xr3:uid="{00000000-0010-0000-0600-000005000000}" uniqueName="5" name="Staff" queryTableFieldId="4" dataDxfId="58"/>
    <tableColumn id="6" xr3:uid="{00000000-0010-0000-0600-000006000000}" uniqueName="6" name="Created Date" queryTableFieldId="5" dataDxfId="57"/>
    <tableColumn id="7" xr3:uid="{00000000-0010-0000-0600-000007000000}" uniqueName="7" name="EPE Start Date" queryTableFieldId="6" dataDxfId="56"/>
    <tableColumn id="8" xr3:uid="{00000000-0010-0000-0600-000008000000}" uniqueName="8" name="Days In" queryTableFieldId="7" dataDxfId="55"/>
    <tableColumn id="9" xr3:uid="{00000000-0010-0000-0600-000009000000}" uniqueName="9" name="Supp Serv After" queryTableFieldId="8" dataDxfId="54"/>
    <tableColumn id="10" xr3:uid="{00000000-0010-0000-0600-00000A000000}" uniqueName="10" name="Labor Status" queryTableFieldId="9" dataDxfId="53"/>
    <tableColumn id="11" xr3:uid="{00000000-0010-0000-0600-00000B000000}" uniqueName="11" name="Receive Support Services" queryTableFieldId="10" dataDxfId="52"/>
    <tableColumn id="12" xr3:uid="{00000000-0010-0000-0600-00000C000000}" uniqueName="12" name="Receive Needs Related Payment" queryTableFieldId="11" dataDxfId="51"/>
    <tableColumn id="13" xr3:uid="{00000000-0010-0000-0600-00000D000000}" uniqueName="13" name="Disability Status" queryTableFieldId="12" dataDxfId="50"/>
    <tableColumn id="14" xr3:uid="{00000000-0010-0000-0600-00000E000000}" uniqueName="14" name="Dis Cat" queryTableFieldId="13" dataDxfId="49"/>
    <tableColumn id="15" xr3:uid="{00000000-0010-0000-0600-00000F000000}" uniqueName="15" name="Emp work setting" queryTableFieldId="14" dataDxfId="48"/>
    <tableColumn id="16" xr3:uid="{00000000-0010-0000-0600-000010000000}" uniqueName="16" name="Employer Name" queryTableFieldId="15" dataDxfId="47"/>
    <tableColumn id="17" xr3:uid="{00000000-0010-0000-0600-000011000000}" uniqueName="17" name="State" queryTableFieldId="16" dataDxfId="46"/>
    <tableColumn id="18" xr3:uid="{00000000-0010-0000-0600-000012000000}" uniqueName="18" name="NAICS Code" queryTableFieldId="17" dataDxfId="45"/>
    <tableColumn id="19" xr3:uid="{00000000-0010-0000-0600-000013000000}" uniqueName="19" name="ONET Code" queryTableFieldId="18" dataDxfId="44"/>
    <tableColumn id="20" xr3:uid="{00000000-0010-0000-0600-000014000000}" uniqueName="20" name="Job Sector" queryTableFieldId="19" dataDxfId="43"/>
    <tableColumn id="21" xr3:uid="{00000000-0010-0000-0600-000015000000}" uniqueName="21" name="Job Start Date" queryTableFieldId="20" dataDxfId="42"/>
    <tableColumn id="22" xr3:uid="{00000000-0010-0000-0600-000016000000}" uniqueName="22" name="Hourly Wage/Undisclosed" queryTableFieldId="21" dataDxfId="41"/>
    <tableColumn id="23" xr3:uid="{00000000-0010-0000-0600-000017000000}" uniqueName="23" name="Hour Per Week" queryTableFieldId="22" dataDxfId="40"/>
    <tableColumn id="24" xr3:uid="{00000000-0010-0000-0600-000018000000}" uniqueName="24" name="Job is Training Related" queryTableFieldId="23" dataDxfId="39"/>
    <tableColumn id="25" xr3:uid="{00000000-0010-0000-0600-000019000000}" uniqueName="25" name="Benefits Package" queryTableFieldId="24" dataDxfId="38"/>
    <tableColumn id="26" xr3:uid="{00000000-0010-0000-0600-00001A000000}" uniqueName="26" name="EPE Open No Exit" queryTableFieldId="25" dataDxfId="37"/>
    <tableColumn id="27" xr3:uid="{00000000-0010-0000-0600-00001B000000}" uniqueName="27" name="Update" queryTableFieldId="26" dataDxfId="36"/>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_Q_StaffSupervisorMFIP" displayName="Table_Q_StaffSupervisorMFIP" ref="A11:G41" tableType="queryTable" totalsRowShown="0">
  <sortState xmlns:xlrd2="http://schemas.microsoft.com/office/spreadsheetml/2017/richdata2" ref="A12:G41">
    <sortCondition ref="C12:C35"/>
    <sortCondition ref="A12:A35"/>
  </sortState>
  <tableColumns count="7">
    <tableColumn id="1" xr3:uid="{00000000-0010-0000-0700-000001000000}" uniqueName="1" name="Staff" queryTableFieldId="1"/>
    <tableColumn id="2" xr3:uid="{00000000-0010-0000-0700-000002000000}" uniqueName="2" name="UserID" queryTableFieldId="2" dataDxfId="35"/>
    <tableColumn id="3" xr3:uid="{00000000-0010-0000-0700-000003000000}" uniqueName="3" name="Supervisor" queryTableFieldId="3"/>
    <tableColumn id="4" xr3:uid="{00000000-0010-0000-0700-000004000000}" uniqueName="4" name="Update" queryTableFieldId="4" dataDxfId="34"/>
    <tableColumn id="5" xr3:uid="{FBDDAB40-9F67-48D3-AACB-4AA41D7E83B4}" uniqueName="5" name="Custom Program" queryTableFieldId="5" dataDxfId="33"/>
    <tableColumn id="6" xr3:uid="{6D3FAC30-4D86-4778-9752-7909308ECFCC}" uniqueName="6" name="Diversionary Work" queryTableFieldId="6" dataDxfId="32"/>
    <tableColumn id="7" xr3:uid="{7847AC6E-6D4D-492A-A15A-6BEA4E76C867}" uniqueName="7" name="MFIP" queryTableFieldId="7" dataDxfId="31"/>
  </tableColumns>
  <tableStyleInfo name="TableStyleMedium2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_MIS_SoftTerm" displayName="Table_MIS_SoftTerm" ref="A5:G6" tableType="queryTable" insertRow="1" totalsRowShown="0">
  <tableColumns count="7">
    <tableColumn id="12" xr3:uid="{00000000-0010-0000-0800-00000C000000}" uniqueName="12" name="Program Description" queryTableFieldId="1"/>
    <tableColumn id="13" xr3:uid="{00000000-0010-0000-0800-00000D000000}" uniqueName="13" name="Participant Name" queryTableFieldId="2"/>
    <tableColumn id="14" xr3:uid="{00000000-0010-0000-0800-00000E000000}" uniqueName="14" name="IndID" queryTableFieldId="3" dataDxfId="30"/>
    <tableColumn id="15" xr3:uid="{00000000-0010-0000-0800-00000F000000}" uniqueName="15" name="ExitDate" queryTableFieldId="4" dataDxfId="29"/>
    <tableColumn id="16" xr3:uid="{00000000-0010-0000-0800-000010000000}" uniqueName="16" name="Description" queryTableFieldId="5" dataDxfId="28"/>
    <tableColumn id="17" xr3:uid="{00000000-0010-0000-0800-000011000000}" uniqueName="17" name="CreateDateTime" queryTableFieldId="6" dataDxfId="27"/>
    <tableColumn id="18" xr3:uid="{00000000-0010-0000-0800-000012000000}" uniqueName="18" name="StaffName" queryTableFieldId="7" dataDxfId="2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60"/>
  <sheetViews>
    <sheetView topLeftCell="A39" workbookViewId="0">
      <selection activeCell="A41" sqref="A41"/>
    </sheetView>
  </sheetViews>
  <sheetFormatPr defaultRowHeight="14.5" x14ac:dyDescent="0.35"/>
  <cols>
    <col min="1" max="1" width="32.54296875" customWidth="1"/>
    <col min="2" max="2" width="21" bestFit="1" customWidth="1"/>
    <col min="3" max="3" width="10" bestFit="1" customWidth="1"/>
    <col min="4" max="4" width="20.453125" bestFit="1" customWidth="1"/>
    <col min="5" max="5" width="26.1796875" customWidth="1"/>
    <col min="6" max="6" width="14.453125" bestFit="1" customWidth="1"/>
    <col min="7" max="7" width="14.54296875" style="7" bestFit="1" customWidth="1"/>
    <col min="8" max="8" width="14.453125" bestFit="1" customWidth="1"/>
    <col min="9" max="9" width="13.54296875" style="7" hidden="1" customWidth="1"/>
  </cols>
  <sheetData>
    <row r="1" spans="1:9" x14ac:dyDescent="0.35">
      <c r="A1" s="10" t="s">
        <v>141</v>
      </c>
    </row>
    <row r="2" spans="1:9" x14ac:dyDescent="0.35">
      <c r="A2" s="10" t="s">
        <v>44</v>
      </c>
      <c r="B2" s="9">
        <f>I6</f>
        <v>45644</v>
      </c>
    </row>
    <row r="5" spans="1:9" x14ac:dyDescent="0.35">
      <c r="A5" t="s">
        <v>142</v>
      </c>
      <c r="B5" t="s">
        <v>143</v>
      </c>
      <c r="C5" t="s">
        <v>1</v>
      </c>
      <c r="D5" t="s">
        <v>144</v>
      </c>
      <c r="E5" t="s">
        <v>4</v>
      </c>
      <c r="F5" t="s">
        <v>145</v>
      </c>
      <c r="G5" s="7" t="s">
        <v>31</v>
      </c>
      <c r="H5" t="s">
        <v>146</v>
      </c>
      <c r="I5" s="7" t="s">
        <v>5</v>
      </c>
    </row>
    <row r="6" spans="1:9" ht="16" customHeight="1" x14ac:dyDescent="0.35">
      <c r="A6" t="s">
        <v>473</v>
      </c>
      <c r="B6" t="s">
        <v>984</v>
      </c>
      <c r="C6">
        <v>202066961</v>
      </c>
      <c r="D6" t="s">
        <v>983</v>
      </c>
      <c r="E6" t="s">
        <v>1369</v>
      </c>
      <c r="F6" t="s">
        <v>152</v>
      </c>
      <c r="G6" s="7">
        <v>45414</v>
      </c>
      <c r="H6" t="s">
        <v>150</v>
      </c>
      <c r="I6" s="7">
        <v>45644</v>
      </c>
    </row>
    <row r="7" spans="1:9" ht="16" customHeight="1" x14ac:dyDescent="0.35">
      <c r="A7" t="s">
        <v>473</v>
      </c>
      <c r="B7" t="s">
        <v>984</v>
      </c>
      <c r="C7">
        <v>202066961</v>
      </c>
      <c r="D7" t="s">
        <v>983</v>
      </c>
      <c r="E7" t="s">
        <v>1319</v>
      </c>
      <c r="F7" t="s">
        <v>149</v>
      </c>
      <c r="G7" s="7">
        <v>45471</v>
      </c>
      <c r="H7" t="s">
        <v>150</v>
      </c>
      <c r="I7" s="7">
        <v>45644</v>
      </c>
    </row>
    <row r="8" spans="1:9" ht="16" customHeight="1" x14ac:dyDescent="0.35">
      <c r="A8" t="s">
        <v>473</v>
      </c>
      <c r="B8" t="s">
        <v>985</v>
      </c>
      <c r="C8">
        <v>202051085</v>
      </c>
      <c r="D8" t="s">
        <v>986</v>
      </c>
      <c r="E8" t="s">
        <v>1369</v>
      </c>
      <c r="F8" t="s">
        <v>152</v>
      </c>
      <c r="G8" s="7">
        <v>45418</v>
      </c>
      <c r="H8" t="s">
        <v>150</v>
      </c>
      <c r="I8" s="7">
        <v>45644</v>
      </c>
    </row>
    <row r="9" spans="1:9" ht="16" customHeight="1" x14ac:dyDescent="0.35">
      <c r="A9" t="s">
        <v>473</v>
      </c>
      <c r="B9" t="s">
        <v>985</v>
      </c>
      <c r="C9">
        <v>202051085</v>
      </c>
      <c r="D9" t="s">
        <v>986</v>
      </c>
      <c r="E9" t="s">
        <v>1118</v>
      </c>
      <c r="F9" t="s">
        <v>149</v>
      </c>
      <c r="G9" s="7">
        <v>45450</v>
      </c>
      <c r="H9" t="s">
        <v>150</v>
      </c>
      <c r="I9" s="7">
        <v>45644</v>
      </c>
    </row>
    <row r="10" spans="1:9" ht="16" customHeight="1" x14ac:dyDescent="0.35">
      <c r="A10" t="s">
        <v>473</v>
      </c>
      <c r="B10" t="s">
        <v>987</v>
      </c>
      <c r="C10">
        <v>101401618</v>
      </c>
      <c r="D10" t="s">
        <v>988</v>
      </c>
      <c r="E10" t="s">
        <v>1369</v>
      </c>
      <c r="F10" t="s">
        <v>152</v>
      </c>
      <c r="G10" s="7">
        <v>45427</v>
      </c>
      <c r="H10" t="s">
        <v>150</v>
      </c>
      <c r="I10" s="7">
        <v>45644</v>
      </c>
    </row>
    <row r="11" spans="1:9" ht="16" customHeight="1" x14ac:dyDescent="0.35">
      <c r="A11" t="s">
        <v>473</v>
      </c>
      <c r="B11" t="s">
        <v>987</v>
      </c>
      <c r="C11">
        <v>101401618</v>
      </c>
      <c r="D11" t="s">
        <v>988</v>
      </c>
      <c r="E11" t="s">
        <v>1118</v>
      </c>
      <c r="F11" t="s">
        <v>149</v>
      </c>
      <c r="G11" s="7">
        <v>45450</v>
      </c>
      <c r="H11" t="s">
        <v>150</v>
      </c>
      <c r="I11" s="7">
        <v>45644</v>
      </c>
    </row>
    <row r="12" spans="1:9" ht="16" customHeight="1" x14ac:dyDescent="0.35">
      <c r="A12" t="s">
        <v>473</v>
      </c>
      <c r="B12" t="s">
        <v>989</v>
      </c>
      <c r="C12">
        <v>101883021</v>
      </c>
      <c r="D12" t="s">
        <v>990</v>
      </c>
      <c r="E12" t="s">
        <v>1369</v>
      </c>
      <c r="F12" t="s">
        <v>152</v>
      </c>
      <c r="G12" s="7">
        <v>45427</v>
      </c>
      <c r="H12" t="s">
        <v>150</v>
      </c>
      <c r="I12" s="7">
        <v>45644</v>
      </c>
    </row>
    <row r="13" spans="1:9" ht="16" customHeight="1" x14ac:dyDescent="0.35">
      <c r="A13" t="s">
        <v>473</v>
      </c>
      <c r="B13" t="s">
        <v>989</v>
      </c>
      <c r="C13">
        <v>101883021</v>
      </c>
      <c r="D13" t="s">
        <v>990</v>
      </c>
      <c r="E13" t="s">
        <v>1118</v>
      </c>
      <c r="F13" t="s">
        <v>149</v>
      </c>
      <c r="G13" s="7">
        <v>45450</v>
      </c>
      <c r="H13" t="s">
        <v>150</v>
      </c>
      <c r="I13" s="7">
        <v>45644</v>
      </c>
    </row>
    <row r="14" spans="1:9" ht="16" customHeight="1" x14ac:dyDescent="0.35">
      <c r="A14" t="s">
        <v>473</v>
      </c>
      <c r="B14" t="s">
        <v>1329</v>
      </c>
      <c r="C14">
        <v>101807989</v>
      </c>
      <c r="D14" t="s">
        <v>1330</v>
      </c>
      <c r="E14" t="s">
        <v>1369</v>
      </c>
      <c r="F14" t="s">
        <v>152</v>
      </c>
      <c r="G14" s="7">
        <v>45471</v>
      </c>
      <c r="H14" t="s">
        <v>150</v>
      </c>
      <c r="I14" s="7">
        <v>45644</v>
      </c>
    </row>
    <row r="15" spans="1:9" ht="16" customHeight="1" x14ac:dyDescent="0.35">
      <c r="A15" t="s">
        <v>473</v>
      </c>
      <c r="B15" t="s">
        <v>1329</v>
      </c>
      <c r="C15">
        <v>101807989</v>
      </c>
      <c r="D15" t="s">
        <v>1330</v>
      </c>
      <c r="E15" t="s">
        <v>1118</v>
      </c>
      <c r="F15" t="s">
        <v>149</v>
      </c>
      <c r="G15" s="7">
        <v>45454</v>
      </c>
      <c r="H15" t="s">
        <v>150</v>
      </c>
      <c r="I15" s="7">
        <v>45644</v>
      </c>
    </row>
    <row r="16" spans="1:9" ht="16" customHeight="1" x14ac:dyDescent="0.35">
      <c r="A16" t="s">
        <v>473</v>
      </c>
      <c r="B16" t="s">
        <v>1393</v>
      </c>
      <c r="C16">
        <v>101794133</v>
      </c>
      <c r="D16" t="s">
        <v>1394</v>
      </c>
      <c r="E16" t="s">
        <v>1369</v>
      </c>
      <c r="F16" t="s">
        <v>152</v>
      </c>
      <c r="G16" s="7">
        <v>45538</v>
      </c>
      <c r="H16" t="s">
        <v>150</v>
      </c>
      <c r="I16" s="7">
        <v>45644</v>
      </c>
    </row>
    <row r="17" spans="1:9" ht="16" customHeight="1" x14ac:dyDescent="0.35">
      <c r="A17" t="s">
        <v>473</v>
      </c>
      <c r="B17" t="s">
        <v>1393</v>
      </c>
      <c r="C17">
        <v>101794133</v>
      </c>
      <c r="D17" t="s">
        <v>1394</v>
      </c>
      <c r="E17" t="s">
        <v>1118</v>
      </c>
      <c r="F17" t="s">
        <v>149</v>
      </c>
      <c r="G17" s="7">
        <v>45635</v>
      </c>
      <c r="H17" t="s">
        <v>150</v>
      </c>
      <c r="I17" s="7">
        <v>45644</v>
      </c>
    </row>
    <row r="18" spans="1:9" ht="16" customHeight="1" x14ac:dyDescent="0.35">
      <c r="A18" t="s">
        <v>63</v>
      </c>
      <c r="B18" t="s">
        <v>147</v>
      </c>
      <c r="C18">
        <v>202154200</v>
      </c>
      <c r="D18" t="s">
        <v>148</v>
      </c>
      <c r="E18" t="s">
        <v>153</v>
      </c>
      <c r="F18" t="s">
        <v>149</v>
      </c>
      <c r="G18" s="7">
        <v>45184</v>
      </c>
      <c r="H18" t="s">
        <v>150</v>
      </c>
      <c r="I18" s="7">
        <v>45644</v>
      </c>
    </row>
    <row r="19" spans="1:9" ht="16" customHeight="1" x14ac:dyDescent="0.35">
      <c r="A19" t="s">
        <v>63</v>
      </c>
      <c r="B19" t="s">
        <v>147</v>
      </c>
      <c r="C19">
        <v>202154200</v>
      </c>
      <c r="D19" t="s">
        <v>148</v>
      </c>
      <c r="E19" t="s">
        <v>151</v>
      </c>
      <c r="F19" t="s">
        <v>152</v>
      </c>
      <c r="G19" s="7">
        <v>44943</v>
      </c>
      <c r="H19" t="s">
        <v>150</v>
      </c>
      <c r="I19" s="7">
        <v>45644</v>
      </c>
    </row>
    <row r="20" spans="1:9" ht="16" customHeight="1" x14ac:dyDescent="0.35">
      <c r="A20" t="s">
        <v>256</v>
      </c>
      <c r="B20" t="s">
        <v>1066</v>
      </c>
      <c r="C20">
        <v>101262886</v>
      </c>
      <c r="D20" t="s">
        <v>1067</v>
      </c>
      <c r="E20" t="s">
        <v>1026</v>
      </c>
      <c r="F20" t="s">
        <v>152</v>
      </c>
      <c r="G20" s="7">
        <v>45400</v>
      </c>
      <c r="H20" t="s">
        <v>150</v>
      </c>
      <c r="I20" s="7">
        <v>45644</v>
      </c>
    </row>
    <row r="21" spans="1:9" ht="16" customHeight="1" x14ac:dyDescent="0.35">
      <c r="A21" t="s">
        <v>256</v>
      </c>
      <c r="B21" t="s">
        <v>1066</v>
      </c>
      <c r="C21">
        <v>101262886</v>
      </c>
      <c r="D21" t="s">
        <v>1067</v>
      </c>
      <c r="E21" t="s">
        <v>1514</v>
      </c>
      <c r="F21" t="s">
        <v>149</v>
      </c>
      <c r="G21" s="7">
        <v>45594</v>
      </c>
      <c r="H21" t="s">
        <v>150</v>
      </c>
      <c r="I21" s="7">
        <v>45644</v>
      </c>
    </row>
    <row r="22" spans="1:9" ht="16" customHeight="1" x14ac:dyDescent="0.35"/>
    <row r="23" spans="1:9" ht="16" customHeight="1" x14ac:dyDescent="0.35"/>
    <row r="24" spans="1:9" ht="16" customHeight="1" x14ac:dyDescent="0.35"/>
    <row r="25" spans="1:9" ht="16" customHeight="1" x14ac:dyDescent="0.35"/>
    <row r="26" spans="1:9" ht="16" customHeight="1" x14ac:dyDescent="0.35"/>
    <row r="27" spans="1:9" ht="16" customHeight="1" x14ac:dyDescent="0.35"/>
    <row r="28" spans="1:9" ht="16" customHeight="1" x14ac:dyDescent="0.35"/>
    <row r="29" spans="1:9" ht="16" customHeight="1" x14ac:dyDescent="0.35"/>
    <row r="30" spans="1:9" ht="16" customHeight="1" x14ac:dyDescent="0.35"/>
    <row r="31" spans="1:9" ht="16" customHeight="1" x14ac:dyDescent="0.35"/>
    <row r="32" spans="1:9" ht="16" customHeight="1" x14ac:dyDescent="0.35"/>
    <row r="33" ht="16" customHeight="1" x14ac:dyDescent="0.35"/>
    <row r="34" ht="16" customHeight="1" x14ac:dyDescent="0.35"/>
    <row r="35" ht="16" customHeight="1" x14ac:dyDescent="0.35"/>
    <row r="36" ht="16" customHeight="1" x14ac:dyDescent="0.35"/>
    <row r="37" ht="16" customHeight="1" x14ac:dyDescent="0.35"/>
    <row r="38" ht="16" customHeight="1" x14ac:dyDescent="0.35"/>
    <row r="39" ht="16" customHeight="1" x14ac:dyDescent="0.35"/>
    <row r="40" ht="16" customHeight="1" x14ac:dyDescent="0.35"/>
    <row r="41" ht="16" customHeight="1" x14ac:dyDescent="0.35"/>
    <row r="42" ht="16" customHeight="1" x14ac:dyDescent="0.35"/>
    <row r="43" ht="16" customHeight="1" x14ac:dyDescent="0.35"/>
    <row r="44" ht="16" customHeight="1" x14ac:dyDescent="0.35"/>
    <row r="45" ht="16" customHeight="1" x14ac:dyDescent="0.35"/>
    <row r="46" ht="16" customHeight="1" x14ac:dyDescent="0.35"/>
    <row r="47" ht="16" customHeight="1" x14ac:dyDescent="0.35"/>
    <row r="48" ht="16" customHeight="1" x14ac:dyDescent="0.35"/>
    <row r="49" ht="16" customHeight="1" x14ac:dyDescent="0.35"/>
    <row r="50" ht="16" customHeight="1" x14ac:dyDescent="0.35"/>
    <row r="51" ht="16" customHeight="1" x14ac:dyDescent="0.35"/>
    <row r="52" ht="16" customHeight="1" x14ac:dyDescent="0.35"/>
    <row r="53" ht="16" customHeight="1" x14ac:dyDescent="0.35"/>
    <row r="54" ht="16" customHeight="1" x14ac:dyDescent="0.35"/>
    <row r="55" ht="16" customHeight="1" x14ac:dyDescent="0.35"/>
    <row r="56" ht="16" customHeight="1" x14ac:dyDescent="0.35"/>
    <row r="57" ht="16" customHeight="1" x14ac:dyDescent="0.35"/>
    <row r="58" ht="16" customHeight="1" x14ac:dyDescent="0.35"/>
    <row r="59" ht="16" customHeight="1" x14ac:dyDescent="0.35"/>
    <row r="60" ht="16" customHeight="1" x14ac:dyDescent="0.35"/>
  </sheetData>
  <pageMargins left="0.7" right="0.7" top="0.75" bottom="0.75" header="0.3" footer="0.3"/>
  <pageSetup orientation="portrait" horizontalDpi="300" verticalDpi="300"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AO446"/>
  <sheetViews>
    <sheetView showZeros="0" topLeftCell="K1" zoomScaleNormal="100" workbookViewId="0">
      <pane ySplit="5" topLeftCell="A132" activePane="bottomLeft" state="frozen"/>
      <selection pane="bottomLeft" activeCell="P259" sqref="P259"/>
    </sheetView>
  </sheetViews>
  <sheetFormatPr defaultRowHeight="14.5" x14ac:dyDescent="0.35"/>
  <cols>
    <col min="1" max="1" width="23.453125" customWidth="1"/>
    <col min="2" max="2" width="12.1796875" style="1" customWidth="1"/>
    <col min="3" max="3" width="9.54296875" style="1" customWidth="1"/>
    <col min="4" max="6" width="8.81640625" style="1" customWidth="1"/>
    <col min="7" max="7" width="7.54296875" style="1" customWidth="1"/>
    <col min="8" max="8" width="7.54296875" style="124" customWidth="1"/>
    <col min="9" max="9" width="8" style="1" customWidth="1"/>
    <col min="10" max="10" width="8" style="124" customWidth="1"/>
    <col min="11" max="11" width="8" style="1" customWidth="1"/>
    <col min="12" max="12" width="8" style="124" customWidth="1"/>
    <col min="13" max="13" width="8" style="74" customWidth="1"/>
    <col min="14" max="15" width="10.453125" style="74" customWidth="1"/>
    <col min="16" max="16" width="10.1796875" style="74" customWidth="1"/>
    <col min="17" max="17" width="26.81640625" style="74" customWidth="1"/>
    <col min="18" max="18" width="12.54296875" style="74" customWidth="1"/>
    <col min="19" max="19" width="11.1796875" style="74" customWidth="1"/>
    <col min="20" max="20" width="11.81640625" style="74" customWidth="1"/>
    <col min="21" max="21" width="32.453125" style="78" customWidth="1"/>
    <col min="22" max="22" width="33.54296875" style="74" customWidth="1"/>
    <col min="23" max="23" width="19.81640625" style="74" customWidth="1"/>
    <col min="24" max="24" width="11.1796875" style="74" hidden="1" customWidth="1"/>
    <col min="25" max="25" width="11" style="74" hidden="1" customWidth="1"/>
    <col min="26" max="26" width="11" style="127" customWidth="1"/>
    <col min="27" max="27" width="9.81640625" style="74" hidden="1" customWidth="1"/>
    <col min="28" max="28" width="14.453125" style="74" hidden="1" customWidth="1"/>
    <col min="29" max="29" width="24.1796875" style="1" customWidth="1"/>
    <col min="30" max="30" width="14" style="74" customWidth="1"/>
    <col min="31" max="31" width="28.54296875" style="74" bestFit="1" customWidth="1"/>
    <col min="32" max="32" width="14.453125" style="74" customWidth="1"/>
    <col min="33" max="33" width="40" style="3" customWidth="1"/>
    <col min="34" max="34" width="40.54296875" style="3" customWidth="1"/>
    <col min="35" max="35" width="33.81640625" customWidth="1"/>
    <col min="36" max="36" width="33.81640625" hidden="1" customWidth="1"/>
    <col min="37" max="39" width="24.1796875" hidden="1" customWidth="1"/>
    <col min="40" max="40" width="9" customWidth="1"/>
    <col min="41" max="41" width="13.54296875" style="7" customWidth="1"/>
    <col min="42" max="44" width="9.1796875" customWidth="1"/>
  </cols>
  <sheetData>
    <row r="1" spans="1:41" ht="18.5" x14ac:dyDescent="0.45">
      <c r="A1" s="12" t="s">
        <v>28</v>
      </c>
      <c r="F1" s="23" t="s">
        <v>134</v>
      </c>
    </row>
    <row r="2" spans="1:41" x14ac:dyDescent="0.35">
      <c r="A2" s="10" t="s">
        <v>44</v>
      </c>
      <c r="B2" s="13">
        <f>Y6</f>
        <v>45644</v>
      </c>
    </row>
    <row r="3" spans="1:41" ht="26.15" customHeight="1" x14ac:dyDescent="0.45">
      <c r="A3" s="19" t="s">
        <v>51</v>
      </c>
      <c r="B3" s="19">
        <f>COUNT(Table_Q_MISFundStreamCheck01[WF1ID])</f>
        <v>281</v>
      </c>
      <c r="O3" s="73">
        <f>COUNT(Table_Q_MISFundStreamCheck01[Supp Serv Check])</f>
        <v>0</v>
      </c>
    </row>
    <row r="4" spans="1:41" ht="2.25" customHeight="1" x14ac:dyDescent="0.35"/>
    <row r="5" spans="1:41" s="4" customFormat="1" ht="44.25" customHeight="1" x14ac:dyDescent="0.35">
      <c r="A5" s="4" t="s">
        <v>12</v>
      </c>
      <c r="B5" s="6" t="s">
        <v>13</v>
      </c>
      <c r="C5" s="6" t="s">
        <v>14</v>
      </c>
      <c r="D5" s="6" t="s">
        <v>15</v>
      </c>
      <c r="E5" s="6" t="s">
        <v>46</v>
      </c>
      <c r="F5" s="6" t="s">
        <v>47</v>
      </c>
      <c r="G5" s="14" t="s">
        <v>115</v>
      </c>
      <c r="H5" s="14" t="s">
        <v>216</v>
      </c>
      <c r="I5" s="15" t="s">
        <v>114</v>
      </c>
      <c r="J5" s="15" t="s">
        <v>200</v>
      </c>
      <c r="K5" s="16" t="s">
        <v>116</v>
      </c>
      <c r="L5" s="16" t="s">
        <v>214</v>
      </c>
      <c r="M5" s="72" t="s">
        <v>20</v>
      </c>
      <c r="N5" s="72" t="s">
        <v>50</v>
      </c>
      <c r="O5" s="72" t="s">
        <v>119</v>
      </c>
      <c r="P5" s="6" t="s">
        <v>1</v>
      </c>
      <c r="Q5" s="4" t="s">
        <v>21</v>
      </c>
      <c r="R5" s="6" t="s">
        <v>22</v>
      </c>
      <c r="S5" s="5" t="s">
        <v>23</v>
      </c>
      <c r="T5" s="5" t="s">
        <v>8</v>
      </c>
      <c r="U5" s="4" t="s">
        <v>24</v>
      </c>
      <c r="V5" s="4" t="s">
        <v>25</v>
      </c>
      <c r="W5" s="4" t="s">
        <v>26</v>
      </c>
      <c r="X5" s="4" t="s">
        <v>39</v>
      </c>
      <c r="Y5" s="8" t="s">
        <v>5</v>
      </c>
      <c r="Z5" s="8" t="s">
        <v>869</v>
      </c>
      <c r="AA5" s="8" t="s">
        <v>133</v>
      </c>
      <c r="AB5" s="8" t="s">
        <v>118</v>
      </c>
    </row>
    <row r="6" spans="1:41" hidden="1" x14ac:dyDescent="0.35">
      <c r="A6" s="75" t="s">
        <v>115</v>
      </c>
      <c r="B6" s="74"/>
      <c r="C6" s="74"/>
      <c r="D6" s="74" t="s">
        <v>56</v>
      </c>
      <c r="E6" s="74">
        <v>0</v>
      </c>
      <c r="F6" s="74">
        <v>0</v>
      </c>
      <c r="G6" s="74">
        <v>4</v>
      </c>
      <c r="H6" s="124">
        <v>5</v>
      </c>
      <c r="I6" s="74"/>
      <c r="K6" s="78"/>
      <c r="N6" s="74">
        <v>0</v>
      </c>
      <c r="P6" s="74">
        <v>202194114</v>
      </c>
      <c r="Q6" t="s">
        <v>897</v>
      </c>
      <c r="R6" s="74">
        <v>1</v>
      </c>
      <c r="S6" s="3">
        <v>45210</v>
      </c>
      <c r="T6" s="3"/>
      <c r="U6" t="s">
        <v>57</v>
      </c>
      <c r="V6" t="s">
        <v>57</v>
      </c>
      <c r="W6" t="s">
        <v>59</v>
      </c>
      <c r="X6">
        <v>203470809</v>
      </c>
      <c r="Y6" s="7">
        <v>45644</v>
      </c>
      <c r="Z6" s="7" t="s">
        <v>870</v>
      </c>
      <c r="AA6" s="7"/>
      <c r="AB6" s="7"/>
      <c r="AC6"/>
      <c r="AD6"/>
      <c r="AE6"/>
      <c r="AF6"/>
      <c r="AG6"/>
      <c r="AH6"/>
      <c r="AO6"/>
    </row>
    <row r="7" spans="1:41" hidden="1" x14ac:dyDescent="0.35">
      <c r="A7" s="75" t="s">
        <v>216</v>
      </c>
      <c r="B7" s="74"/>
      <c r="C7" s="74"/>
      <c r="D7" s="74" t="s">
        <v>56</v>
      </c>
      <c r="E7" s="74">
        <v>0</v>
      </c>
      <c r="F7" s="74">
        <v>0</v>
      </c>
      <c r="G7" s="74"/>
      <c r="H7" s="124">
        <v>5</v>
      </c>
      <c r="I7" s="74"/>
      <c r="K7" s="78"/>
      <c r="N7" s="74">
        <v>0</v>
      </c>
      <c r="P7" s="74">
        <v>202228522</v>
      </c>
      <c r="Q7" t="s">
        <v>1448</v>
      </c>
      <c r="R7" s="74">
        <v>1</v>
      </c>
      <c r="S7" s="3">
        <v>45536</v>
      </c>
      <c r="T7" s="3"/>
      <c r="U7" t="s">
        <v>57</v>
      </c>
      <c r="V7" t="s">
        <v>57</v>
      </c>
      <c r="W7" t="s">
        <v>62</v>
      </c>
      <c r="X7">
        <v>203540847</v>
      </c>
      <c r="Y7" s="7">
        <v>45644</v>
      </c>
      <c r="Z7" s="7" t="s">
        <v>870</v>
      </c>
      <c r="AA7" s="7"/>
      <c r="AB7" s="7"/>
      <c r="AC7"/>
      <c r="AD7"/>
      <c r="AE7"/>
      <c r="AF7"/>
      <c r="AG7"/>
      <c r="AH7"/>
      <c r="AO7"/>
    </row>
    <row r="8" spans="1:41" hidden="1" x14ac:dyDescent="0.35">
      <c r="A8" s="75" t="s">
        <v>102</v>
      </c>
      <c r="B8" s="74"/>
      <c r="C8" s="74"/>
      <c r="D8" s="74" t="s">
        <v>56</v>
      </c>
      <c r="E8" s="74">
        <v>0</v>
      </c>
      <c r="F8" s="74">
        <v>0</v>
      </c>
      <c r="G8" s="74">
        <v>3</v>
      </c>
      <c r="H8" s="124">
        <v>5</v>
      </c>
      <c r="I8" s="74"/>
      <c r="K8" s="78"/>
      <c r="N8" s="74">
        <v>0</v>
      </c>
      <c r="P8" s="74">
        <v>202163816</v>
      </c>
      <c r="Q8" t="s">
        <v>111</v>
      </c>
      <c r="R8" s="74">
        <v>1</v>
      </c>
      <c r="S8" s="3">
        <v>44832</v>
      </c>
      <c r="T8" s="3"/>
      <c r="U8" t="s">
        <v>57</v>
      </c>
      <c r="V8" t="s">
        <v>57</v>
      </c>
      <c r="W8" t="s">
        <v>59</v>
      </c>
      <c r="X8">
        <v>203404680</v>
      </c>
      <c r="Y8" s="7">
        <v>45644</v>
      </c>
      <c r="Z8" s="7" t="s">
        <v>870</v>
      </c>
      <c r="AA8" s="7"/>
      <c r="AB8" s="7"/>
      <c r="AC8"/>
      <c r="AD8"/>
      <c r="AE8"/>
      <c r="AF8"/>
      <c r="AG8"/>
      <c r="AH8"/>
      <c r="AO8"/>
    </row>
    <row r="9" spans="1:41" hidden="1" x14ac:dyDescent="0.35">
      <c r="A9" s="75" t="s">
        <v>214</v>
      </c>
      <c r="B9" s="74"/>
      <c r="C9" s="74"/>
      <c r="D9" s="74" t="s">
        <v>56</v>
      </c>
      <c r="E9" s="74">
        <v>0</v>
      </c>
      <c r="F9" s="74">
        <v>4</v>
      </c>
      <c r="G9" s="74"/>
      <c r="I9" s="74"/>
      <c r="K9" s="78"/>
      <c r="L9" s="124">
        <v>4</v>
      </c>
      <c r="N9" s="74">
        <v>0</v>
      </c>
      <c r="P9" s="74">
        <v>101786533</v>
      </c>
      <c r="Q9" t="s">
        <v>948</v>
      </c>
      <c r="R9" s="74">
        <v>1</v>
      </c>
      <c r="S9" s="3">
        <v>45282</v>
      </c>
      <c r="T9" s="3"/>
      <c r="U9" t="s">
        <v>57</v>
      </c>
      <c r="V9" t="s">
        <v>57</v>
      </c>
      <c r="W9" t="s">
        <v>59</v>
      </c>
      <c r="X9">
        <v>203484724</v>
      </c>
      <c r="Y9" s="7">
        <v>45644</v>
      </c>
      <c r="Z9" s="7" t="s">
        <v>870</v>
      </c>
      <c r="AA9" s="7"/>
      <c r="AB9" s="7"/>
      <c r="AC9"/>
      <c r="AD9"/>
      <c r="AE9"/>
      <c r="AF9"/>
      <c r="AG9"/>
      <c r="AH9"/>
      <c r="AO9"/>
    </row>
    <row r="10" spans="1:41" hidden="1" x14ac:dyDescent="0.35">
      <c r="A10" s="75" t="s">
        <v>216</v>
      </c>
      <c r="B10" s="74"/>
      <c r="C10" s="74"/>
      <c r="D10" s="74" t="s">
        <v>56</v>
      </c>
      <c r="E10" s="74">
        <v>0</v>
      </c>
      <c r="F10" s="74">
        <v>0</v>
      </c>
      <c r="G10" s="74"/>
      <c r="H10" s="124">
        <v>4</v>
      </c>
      <c r="I10" s="74"/>
      <c r="K10" s="78"/>
      <c r="N10" s="74">
        <v>0</v>
      </c>
      <c r="P10" s="74">
        <v>101784218</v>
      </c>
      <c r="Q10" t="s">
        <v>1064</v>
      </c>
      <c r="R10" s="74">
        <v>1</v>
      </c>
      <c r="S10" s="3">
        <v>45394</v>
      </c>
      <c r="T10" s="3"/>
      <c r="U10" s="7" t="s">
        <v>57</v>
      </c>
      <c r="V10" s="7" t="s">
        <v>57</v>
      </c>
      <c r="W10" t="s">
        <v>61</v>
      </c>
      <c r="X10">
        <v>203506207</v>
      </c>
      <c r="Y10" s="7">
        <v>45644</v>
      </c>
      <c r="Z10" s="7" t="s">
        <v>870</v>
      </c>
      <c r="AA10" s="7"/>
      <c r="AB10" s="7"/>
      <c r="AC10"/>
      <c r="AD10"/>
      <c r="AE10"/>
      <c r="AF10"/>
      <c r="AG10"/>
      <c r="AH10"/>
      <c r="AO10"/>
    </row>
    <row r="11" spans="1:41" hidden="1" x14ac:dyDescent="0.35">
      <c r="A11" s="75" t="s">
        <v>200</v>
      </c>
      <c r="B11" s="74"/>
      <c r="C11" s="74"/>
      <c r="D11" s="74" t="s">
        <v>56</v>
      </c>
      <c r="E11" s="74">
        <v>5</v>
      </c>
      <c r="F11" s="74">
        <v>0</v>
      </c>
      <c r="G11" s="74"/>
      <c r="I11" s="74"/>
      <c r="J11" s="124">
        <v>5</v>
      </c>
      <c r="K11" s="78"/>
      <c r="N11" s="74">
        <v>0</v>
      </c>
      <c r="P11" s="74">
        <v>101720393</v>
      </c>
      <c r="Q11" t="s">
        <v>1116</v>
      </c>
      <c r="R11" s="74">
        <v>1</v>
      </c>
      <c r="S11" s="3">
        <v>45448</v>
      </c>
      <c r="T11" s="3"/>
      <c r="U11" t="s">
        <v>57</v>
      </c>
      <c r="V11" t="s">
        <v>57</v>
      </c>
      <c r="W11" t="s">
        <v>62</v>
      </c>
      <c r="X11">
        <v>203516589</v>
      </c>
      <c r="Y11" s="7">
        <v>45644</v>
      </c>
      <c r="Z11" s="7" t="s">
        <v>870</v>
      </c>
      <c r="AA11" s="7"/>
      <c r="AB11" s="7"/>
      <c r="AC11"/>
      <c r="AD11"/>
      <c r="AE11"/>
      <c r="AF11"/>
      <c r="AG11"/>
      <c r="AH11"/>
      <c r="AO11"/>
    </row>
    <row r="12" spans="1:41" hidden="1" x14ac:dyDescent="0.35">
      <c r="A12" s="75" t="s">
        <v>216</v>
      </c>
      <c r="B12" s="74"/>
      <c r="C12" s="74"/>
      <c r="D12" s="74" t="s">
        <v>56</v>
      </c>
      <c r="E12" s="74">
        <v>0</v>
      </c>
      <c r="F12" s="74">
        <v>0</v>
      </c>
      <c r="G12" s="74"/>
      <c r="H12" s="124">
        <v>3</v>
      </c>
      <c r="I12" s="74"/>
      <c r="K12" s="78"/>
      <c r="N12" s="74">
        <v>0</v>
      </c>
      <c r="P12" s="74">
        <v>101492354</v>
      </c>
      <c r="Q12" t="s">
        <v>1585</v>
      </c>
      <c r="R12" s="74">
        <v>1</v>
      </c>
      <c r="S12" s="3">
        <v>45617</v>
      </c>
      <c r="T12" s="3"/>
      <c r="U12" t="s">
        <v>57</v>
      </c>
      <c r="V12" t="s">
        <v>57</v>
      </c>
      <c r="W12" t="s">
        <v>58</v>
      </c>
      <c r="X12">
        <v>203551937</v>
      </c>
      <c r="Y12" s="7">
        <v>45644</v>
      </c>
      <c r="Z12" s="7" t="s">
        <v>870</v>
      </c>
      <c r="AA12" s="7"/>
      <c r="AB12" s="7"/>
      <c r="AC12"/>
      <c r="AD12"/>
      <c r="AE12"/>
      <c r="AF12"/>
      <c r="AG12"/>
      <c r="AH12"/>
      <c r="AO12"/>
    </row>
    <row r="13" spans="1:41" hidden="1" x14ac:dyDescent="0.35">
      <c r="A13" s="75" t="s">
        <v>200</v>
      </c>
      <c r="B13" s="74"/>
      <c r="C13" s="74"/>
      <c r="D13" s="74" t="s">
        <v>56</v>
      </c>
      <c r="E13" s="74">
        <v>3</v>
      </c>
      <c r="F13" s="74">
        <v>0</v>
      </c>
      <c r="G13" s="74"/>
      <c r="I13" s="74"/>
      <c r="J13" s="124">
        <v>3</v>
      </c>
      <c r="K13" s="78"/>
      <c r="N13" s="74">
        <v>0</v>
      </c>
      <c r="P13" s="74">
        <v>101843902</v>
      </c>
      <c r="Q13" t="s">
        <v>1348</v>
      </c>
      <c r="R13" s="74">
        <v>1</v>
      </c>
      <c r="S13" s="3">
        <v>45497</v>
      </c>
      <c r="T13" s="3"/>
      <c r="U13" t="s">
        <v>57</v>
      </c>
      <c r="V13" t="s">
        <v>57</v>
      </c>
      <c r="W13" t="s">
        <v>60</v>
      </c>
      <c r="X13">
        <v>203526655</v>
      </c>
      <c r="Y13" s="7">
        <v>45644</v>
      </c>
      <c r="Z13" s="7" t="s">
        <v>870</v>
      </c>
      <c r="AA13" s="7"/>
      <c r="AB13" s="7"/>
      <c r="AC13"/>
      <c r="AD13"/>
      <c r="AE13"/>
      <c r="AF13"/>
      <c r="AG13"/>
      <c r="AH13"/>
      <c r="AO13"/>
    </row>
    <row r="14" spans="1:41" hidden="1" x14ac:dyDescent="0.35">
      <c r="A14" s="75" t="s">
        <v>115</v>
      </c>
      <c r="B14" s="74"/>
      <c r="C14" s="74"/>
      <c r="D14" s="74" t="s">
        <v>56</v>
      </c>
      <c r="E14" s="74">
        <v>0</v>
      </c>
      <c r="F14" s="74">
        <v>0</v>
      </c>
      <c r="G14" s="74">
        <v>4</v>
      </c>
      <c r="H14" s="124">
        <v>3</v>
      </c>
      <c r="I14" s="74"/>
      <c r="K14" s="78"/>
      <c r="N14" s="74">
        <v>0</v>
      </c>
      <c r="P14" s="74">
        <v>202204519</v>
      </c>
      <c r="Q14" t="s">
        <v>977</v>
      </c>
      <c r="R14" s="74">
        <v>1</v>
      </c>
      <c r="S14" s="3">
        <v>45307</v>
      </c>
      <c r="T14" s="3"/>
      <c r="U14" t="s">
        <v>57</v>
      </c>
      <c r="V14" t="s">
        <v>57</v>
      </c>
      <c r="W14" t="s">
        <v>61</v>
      </c>
      <c r="X14">
        <v>203491689</v>
      </c>
      <c r="Y14" s="7">
        <v>45644</v>
      </c>
      <c r="Z14" s="7" t="s">
        <v>870</v>
      </c>
      <c r="AA14" s="7"/>
      <c r="AB14" s="7"/>
      <c r="AC14"/>
      <c r="AD14"/>
      <c r="AE14"/>
      <c r="AF14"/>
      <c r="AG14"/>
      <c r="AH14"/>
      <c r="AO14"/>
    </row>
    <row r="15" spans="1:41" hidden="1" x14ac:dyDescent="0.35">
      <c r="A15" s="75" t="s">
        <v>216</v>
      </c>
      <c r="B15" s="74"/>
      <c r="C15" s="74"/>
      <c r="D15" s="74" t="s">
        <v>56</v>
      </c>
      <c r="E15" s="74">
        <v>0</v>
      </c>
      <c r="F15" s="74">
        <v>0</v>
      </c>
      <c r="G15" s="74"/>
      <c r="H15" s="124">
        <v>4</v>
      </c>
      <c r="I15" s="74"/>
      <c r="K15" s="78"/>
      <c r="N15" s="74">
        <v>0</v>
      </c>
      <c r="P15" s="74">
        <v>202215256</v>
      </c>
      <c r="Q15" t="s">
        <v>1095</v>
      </c>
      <c r="R15" s="74">
        <v>1</v>
      </c>
      <c r="S15" s="3">
        <v>45429</v>
      </c>
      <c r="T15" s="3"/>
      <c r="U15" t="s">
        <v>57</v>
      </c>
      <c r="V15" t="s">
        <v>57</v>
      </c>
      <c r="W15" t="s">
        <v>61</v>
      </c>
      <c r="X15">
        <v>203513460</v>
      </c>
      <c r="Y15" s="7">
        <v>45644</v>
      </c>
      <c r="Z15" s="7" t="s">
        <v>870</v>
      </c>
      <c r="AA15" s="7"/>
      <c r="AB15" s="7"/>
      <c r="AC15"/>
      <c r="AD15"/>
      <c r="AE15"/>
      <c r="AF15"/>
      <c r="AG15"/>
      <c r="AH15"/>
      <c r="AO15"/>
    </row>
    <row r="16" spans="1:41" hidden="1" x14ac:dyDescent="0.35">
      <c r="A16" s="75" t="s">
        <v>216</v>
      </c>
      <c r="B16" s="74"/>
      <c r="C16" s="74"/>
      <c r="D16" s="74" t="s">
        <v>56</v>
      </c>
      <c r="E16" s="74">
        <v>0</v>
      </c>
      <c r="F16" s="74">
        <v>0</v>
      </c>
      <c r="G16" s="74"/>
      <c r="H16" s="124">
        <v>3</v>
      </c>
      <c r="I16" s="74"/>
      <c r="K16" s="78"/>
      <c r="N16" s="74">
        <v>0</v>
      </c>
      <c r="P16" s="74">
        <v>202203778</v>
      </c>
      <c r="Q16" t="s">
        <v>1447</v>
      </c>
      <c r="R16" s="74">
        <v>1</v>
      </c>
      <c r="S16" s="3">
        <v>45559</v>
      </c>
      <c r="T16" s="3"/>
      <c r="U16" t="s">
        <v>57</v>
      </c>
      <c r="V16" t="s">
        <v>57</v>
      </c>
      <c r="W16" t="s">
        <v>61</v>
      </c>
      <c r="X16">
        <v>203541143</v>
      </c>
      <c r="Y16" s="7">
        <v>45644</v>
      </c>
      <c r="Z16" s="7" t="s">
        <v>870</v>
      </c>
      <c r="AA16" s="7"/>
      <c r="AB16" s="7"/>
      <c r="AC16"/>
      <c r="AD16"/>
      <c r="AE16"/>
      <c r="AF16"/>
      <c r="AG16"/>
      <c r="AH16"/>
      <c r="AO16"/>
    </row>
    <row r="17" spans="1:41" hidden="1" x14ac:dyDescent="0.35">
      <c r="A17" s="75" t="s">
        <v>200</v>
      </c>
      <c r="B17" s="74"/>
      <c r="C17" s="74"/>
      <c r="D17" s="74" t="s">
        <v>56</v>
      </c>
      <c r="E17" s="74">
        <v>4</v>
      </c>
      <c r="F17" s="74">
        <v>0</v>
      </c>
      <c r="G17" s="74"/>
      <c r="I17" s="74"/>
      <c r="J17" s="124">
        <v>4</v>
      </c>
      <c r="K17" s="78"/>
      <c r="N17" s="74">
        <v>0</v>
      </c>
      <c r="P17" s="74">
        <v>202151451</v>
      </c>
      <c r="Q17" t="s">
        <v>1094</v>
      </c>
      <c r="R17" s="74">
        <v>1</v>
      </c>
      <c r="S17" s="3">
        <v>45427</v>
      </c>
      <c r="T17" s="3"/>
      <c r="U17" t="s">
        <v>57</v>
      </c>
      <c r="V17" t="s">
        <v>57</v>
      </c>
      <c r="W17" t="s">
        <v>60</v>
      </c>
      <c r="X17">
        <v>203512657</v>
      </c>
      <c r="Y17" s="7">
        <v>45644</v>
      </c>
      <c r="Z17" s="7" t="s">
        <v>870</v>
      </c>
      <c r="AA17" s="7"/>
      <c r="AB17" s="7"/>
      <c r="AC17"/>
      <c r="AD17"/>
      <c r="AE17"/>
      <c r="AF17"/>
      <c r="AG17"/>
      <c r="AH17"/>
      <c r="AO17"/>
    </row>
    <row r="18" spans="1:41" hidden="1" x14ac:dyDescent="0.35">
      <c r="A18" s="75" t="s">
        <v>115</v>
      </c>
      <c r="B18" s="74"/>
      <c r="C18" s="74"/>
      <c r="D18" s="74" t="s">
        <v>56</v>
      </c>
      <c r="E18" s="74">
        <v>0</v>
      </c>
      <c r="F18" s="74">
        <v>0</v>
      </c>
      <c r="G18" s="74">
        <v>5</v>
      </c>
      <c r="H18" s="124">
        <v>4</v>
      </c>
      <c r="I18" s="74"/>
      <c r="K18" s="78"/>
      <c r="N18" s="74">
        <v>0</v>
      </c>
      <c r="P18" s="74">
        <v>202184767</v>
      </c>
      <c r="Q18" t="s">
        <v>202</v>
      </c>
      <c r="R18" s="74">
        <v>1</v>
      </c>
      <c r="S18" s="3">
        <v>45120</v>
      </c>
      <c r="T18" s="3"/>
      <c r="U18" t="s">
        <v>57</v>
      </c>
      <c r="V18" t="s">
        <v>57</v>
      </c>
      <c r="W18" t="s">
        <v>61</v>
      </c>
      <c r="X18">
        <v>203451672</v>
      </c>
      <c r="Y18" s="7">
        <v>45644</v>
      </c>
      <c r="Z18" s="7" t="s">
        <v>870</v>
      </c>
      <c r="AA18" s="7"/>
      <c r="AB18" s="7"/>
      <c r="AC18"/>
      <c r="AD18"/>
      <c r="AE18"/>
      <c r="AF18"/>
      <c r="AG18"/>
      <c r="AH18"/>
      <c r="AO18"/>
    </row>
    <row r="19" spans="1:41" hidden="1" x14ac:dyDescent="0.35">
      <c r="A19" s="75" t="s">
        <v>216</v>
      </c>
      <c r="B19" s="74"/>
      <c r="C19" s="74"/>
      <c r="D19" s="74" t="s">
        <v>56</v>
      </c>
      <c r="E19" s="74">
        <v>0</v>
      </c>
      <c r="F19" s="74">
        <v>0</v>
      </c>
      <c r="G19" s="74"/>
      <c r="H19" s="124">
        <v>4</v>
      </c>
      <c r="I19" s="74"/>
      <c r="K19" s="78"/>
      <c r="N19" s="74">
        <v>0</v>
      </c>
      <c r="P19" s="74">
        <v>101749239</v>
      </c>
      <c r="Q19" t="s">
        <v>1039</v>
      </c>
      <c r="R19" s="74">
        <v>2</v>
      </c>
      <c r="S19" s="3">
        <v>45392</v>
      </c>
      <c r="T19" s="3"/>
      <c r="U19" t="s">
        <v>57</v>
      </c>
      <c r="V19" t="s">
        <v>57</v>
      </c>
      <c r="W19" t="s">
        <v>59</v>
      </c>
      <c r="X19">
        <v>203505607</v>
      </c>
      <c r="Y19" s="7">
        <v>45644</v>
      </c>
      <c r="Z19" s="7" t="s">
        <v>870</v>
      </c>
      <c r="AA19" s="7"/>
      <c r="AB19" s="7"/>
      <c r="AC19"/>
      <c r="AD19"/>
      <c r="AE19"/>
      <c r="AF19"/>
      <c r="AG19"/>
      <c r="AH19"/>
      <c r="AO19"/>
    </row>
    <row r="20" spans="1:41" hidden="1" x14ac:dyDescent="0.35">
      <c r="A20" s="75" t="s">
        <v>200</v>
      </c>
      <c r="B20" s="74"/>
      <c r="C20" s="74"/>
      <c r="D20" s="74" t="s">
        <v>56</v>
      </c>
      <c r="E20" s="74">
        <v>4</v>
      </c>
      <c r="F20" s="74">
        <v>0</v>
      </c>
      <c r="G20" s="74"/>
      <c r="I20" s="74"/>
      <c r="J20" s="124">
        <v>4</v>
      </c>
      <c r="K20" s="78"/>
      <c r="N20" s="74">
        <v>0</v>
      </c>
      <c r="P20" s="74">
        <v>202234307</v>
      </c>
      <c r="Q20" t="s">
        <v>1588</v>
      </c>
      <c r="R20" s="74">
        <v>1</v>
      </c>
      <c r="S20" s="3">
        <v>45617</v>
      </c>
      <c r="T20" s="3"/>
      <c r="U20" t="s">
        <v>57</v>
      </c>
      <c r="V20" t="s">
        <v>57</v>
      </c>
      <c r="W20" t="s">
        <v>64</v>
      </c>
      <c r="X20">
        <v>203552011</v>
      </c>
      <c r="Y20" s="7">
        <v>45644</v>
      </c>
      <c r="Z20" s="7" t="s">
        <v>870</v>
      </c>
      <c r="AA20" s="7"/>
      <c r="AB20" s="7"/>
      <c r="AC20"/>
      <c r="AD20"/>
      <c r="AE20"/>
      <c r="AF20"/>
      <c r="AG20"/>
      <c r="AH20"/>
      <c r="AO20"/>
    </row>
    <row r="21" spans="1:41" hidden="1" x14ac:dyDescent="0.35">
      <c r="A21" s="75" t="s">
        <v>216</v>
      </c>
      <c r="B21" s="74"/>
      <c r="C21" s="74"/>
      <c r="D21" s="74" t="s">
        <v>56</v>
      </c>
      <c r="E21" s="74">
        <v>0</v>
      </c>
      <c r="F21" s="74">
        <v>0</v>
      </c>
      <c r="G21" s="74"/>
      <c r="H21" s="124">
        <v>4</v>
      </c>
      <c r="I21" s="74"/>
      <c r="K21" s="78"/>
      <c r="N21" s="74">
        <v>0</v>
      </c>
      <c r="P21" s="74">
        <v>202224177</v>
      </c>
      <c r="Q21" t="s">
        <v>1379</v>
      </c>
      <c r="R21" s="74">
        <v>1</v>
      </c>
      <c r="S21" s="3">
        <v>45520</v>
      </c>
      <c r="T21" s="3"/>
      <c r="U21" t="s">
        <v>57</v>
      </c>
      <c r="V21" t="s">
        <v>57</v>
      </c>
      <c r="W21" t="s">
        <v>64</v>
      </c>
      <c r="X21">
        <v>203532163</v>
      </c>
      <c r="Y21" s="7">
        <v>45644</v>
      </c>
      <c r="Z21" s="7" t="s">
        <v>870</v>
      </c>
      <c r="AA21" s="7"/>
      <c r="AB21" s="7"/>
      <c r="AC21"/>
      <c r="AD21"/>
      <c r="AE21"/>
      <c r="AF21"/>
      <c r="AG21"/>
      <c r="AH21"/>
      <c r="AO21"/>
    </row>
    <row r="22" spans="1:41" hidden="1" x14ac:dyDescent="0.35">
      <c r="A22" s="75" t="s">
        <v>200</v>
      </c>
      <c r="B22" s="74"/>
      <c r="C22" s="74"/>
      <c r="D22" s="74" t="s">
        <v>56</v>
      </c>
      <c r="E22" s="74">
        <v>4</v>
      </c>
      <c r="F22" s="74">
        <v>0</v>
      </c>
      <c r="G22" s="74"/>
      <c r="I22" s="74"/>
      <c r="J22" s="124">
        <v>4</v>
      </c>
      <c r="K22" s="78"/>
      <c r="N22" s="74">
        <v>0</v>
      </c>
      <c r="P22" s="74">
        <v>101522067</v>
      </c>
      <c r="Q22" t="s">
        <v>1335</v>
      </c>
      <c r="R22" s="74">
        <v>3</v>
      </c>
      <c r="S22" s="3">
        <v>45483</v>
      </c>
      <c r="T22" s="3"/>
      <c r="U22" t="s">
        <v>57</v>
      </c>
      <c r="V22" t="s">
        <v>57</v>
      </c>
      <c r="W22" t="s">
        <v>59</v>
      </c>
      <c r="X22">
        <v>203523868</v>
      </c>
      <c r="Y22" s="7">
        <v>45644</v>
      </c>
      <c r="Z22" s="7" t="s">
        <v>870</v>
      </c>
      <c r="AA22" s="7"/>
      <c r="AB22" s="7"/>
      <c r="AC22"/>
      <c r="AD22"/>
      <c r="AE22"/>
      <c r="AF22"/>
      <c r="AG22"/>
      <c r="AH22"/>
      <c r="AO22"/>
    </row>
    <row r="23" spans="1:41" hidden="1" x14ac:dyDescent="0.35">
      <c r="A23" s="75" t="s">
        <v>200</v>
      </c>
      <c r="B23" s="74"/>
      <c r="C23" s="74"/>
      <c r="D23" s="74" t="s">
        <v>56</v>
      </c>
      <c r="E23" s="74">
        <v>3</v>
      </c>
      <c r="F23" s="74">
        <v>0</v>
      </c>
      <c r="G23" s="74"/>
      <c r="I23" s="74"/>
      <c r="J23" s="124">
        <v>3</v>
      </c>
      <c r="K23" s="78"/>
      <c r="N23" s="74">
        <v>0</v>
      </c>
      <c r="P23" s="74">
        <v>101898619</v>
      </c>
      <c r="Q23" t="s">
        <v>1631</v>
      </c>
      <c r="R23" s="74">
        <v>3</v>
      </c>
      <c r="S23" s="3">
        <v>45637</v>
      </c>
      <c r="T23" s="3"/>
      <c r="U23" t="s">
        <v>57</v>
      </c>
      <c r="V23" t="s">
        <v>57</v>
      </c>
      <c r="W23" t="s">
        <v>58</v>
      </c>
      <c r="X23">
        <v>203556082</v>
      </c>
      <c r="Y23" s="7">
        <v>45644</v>
      </c>
      <c r="Z23" s="7" t="s">
        <v>870</v>
      </c>
      <c r="AA23" s="7"/>
      <c r="AB23" s="7"/>
      <c r="AC23"/>
      <c r="AD23"/>
      <c r="AE23"/>
      <c r="AF23"/>
      <c r="AG23"/>
      <c r="AH23"/>
      <c r="AO23"/>
    </row>
    <row r="24" spans="1:41" hidden="1" x14ac:dyDescent="0.35">
      <c r="A24" s="75" t="s">
        <v>200</v>
      </c>
      <c r="B24" s="74"/>
      <c r="C24" s="74"/>
      <c r="D24" s="74" t="s">
        <v>56</v>
      </c>
      <c r="E24" s="74">
        <v>5</v>
      </c>
      <c r="F24" s="74">
        <v>0</v>
      </c>
      <c r="G24" s="74"/>
      <c r="I24" s="74"/>
      <c r="J24" s="124">
        <v>5</v>
      </c>
      <c r="K24" s="78"/>
      <c r="N24" s="74">
        <v>0</v>
      </c>
      <c r="P24" s="74">
        <v>202216876</v>
      </c>
      <c r="Q24" t="s">
        <v>1117</v>
      </c>
      <c r="R24" s="74">
        <v>1</v>
      </c>
      <c r="S24" s="3">
        <v>45448</v>
      </c>
      <c r="T24" s="3"/>
      <c r="U24" t="s">
        <v>57</v>
      </c>
      <c r="V24" t="s">
        <v>57</v>
      </c>
      <c r="W24" t="s">
        <v>62</v>
      </c>
      <c r="X24">
        <v>203516604</v>
      </c>
      <c r="Y24" s="7">
        <v>45644</v>
      </c>
      <c r="Z24" s="7" t="s">
        <v>870</v>
      </c>
      <c r="AA24" s="7"/>
      <c r="AB24" s="7"/>
      <c r="AC24"/>
      <c r="AD24"/>
      <c r="AE24"/>
      <c r="AF24"/>
      <c r="AG24"/>
      <c r="AH24"/>
      <c r="AO24"/>
    </row>
    <row r="25" spans="1:41" hidden="1" x14ac:dyDescent="0.35">
      <c r="A25" s="75" t="s">
        <v>68</v>
      </c>
      <c r="B25" s="74"/>
      <c r="C25" s="74"/>
      <c r="D25" s="74" t="s">
        <v>56</v>
      </c>
      <c r="E25" s="74">
        <v>8</v>
      </c>
      <c r="F25" s="74">
        <v>0</v>
      </c>
      <c r="G25" s="74"/>
      <c r="I25" s="74">
        <v>4</v>
      </c>
      <c r="J25" s="124">
        <v>4</v>
      </c>
      <c r="K25" s="78"/>
      <c r="N25" s="74">
        <v>0</v>
      </c>
      <c r="P25" s="74">
        <v>202154035</v>
      </c>
      <c r="Q25" t="s">
        <v>100</v>
      </c>
      <c r="R25" s="74">
        <v>1</v>
      </c>
      <c r="S25" s="3">
        <v>44684</v>
      </c>
      <c r="T25" s="3"/>
      <c r="U25" t="s">
        <v>57</v>
      </c>
      <c r="V25" t="s">
        <v>57</v>
      </c>
      <c r="W25" t="s">
        <v>64</v>
      </c>
      <c r="X25">
        <v>203382255</v>
      </c>
      <c r="Y25" s="7">
        <v>45644</v>
      </c>
      <c r="Z25" s="7" t="s">
        <v>870</v>
      </c>
      <c r="AA25" s="7"/>
      <c r="AB25" s="7"/>
      <c r="AC25"/>
      <c r="AD25"/>
      <c r="AE25"/>
      <c r="AF25"/>
      <c r="AG25"/>
      <c r="AH25"/>
      <c r="AO25"/>
    </row>
    <row r="26" spans="1:41" hidden="1" x14ac:dyDescent="0.35">
      <c r="A26" s="75" t="s">
        <v>214</v>
      </c>
      <c r="B26" s="74"/>
      <c r="C26" s="74"/>
      <c r="D26" s="74" t="s">
        <v>56</v>
      </c>
      <c r="E26" s="74">
        <v>0</v>
      </c>
      <c r="F26" s="74">
        <v>3</v>
      </c>
      <c r="G26" s="74"/>
      <c r="I26" s="74"/>
      <c r="K26" s="78"/>
      <c r="L26" s="124">
        <v>3</v>
      </c>
      <c r="N26" s="74">
        <v>0</v>
      </c>
      <c r="P26" s="74">
        <v>202235571</v>
      </c>
      <c r="Q26" t="s">
        <v>1620</v>
      </c>
      <c r="R26" s="74">
        <v>1</v>
      </c>
      <c r="S26" s="3">
        <v>45631</v>
      </c>
      <c r="T26" s="3"/>
      <c r="U26" t="s">
        <v>57</v>
      </c>
      <c r="V26" t="s">
        <v>57</v>
      </c>
      <c r="W26" t="s">
        <v>60</v>
      </c>
      <c r="X26">
        <v>203554576</v>
      </c>
      <c r="Y26" s="7">
        <v>45644</v>
      </c>
      <c r="Z26" s="7" t="s">
        <v>870</v>
      </c>
      <c r="AA26" s="7"/>
      <c r="AB26" s="7"/>
      <c r="AC26"/>
      <c r="AD26"/>
      <c r="AE26"/>
      <c r="AF26"/>
      <c r="AG26"/>
      <c r="AH26"/>
      <c r="AO26"/>
    </row>
    <row r="27" spans="1:41" hidden="1" x14ac:dyDescent="0.35">
      <c r="A27" s="75" t="s">
        <v>214</v>
      </c>
      <c r="B27" s="74"/>
      <c r="C27" s="74"/>
      <c r="D27" s="74" t="s">
        <v>56</v>
      </c>
      <c r="E27" s="74">
        <v>0</v>
      </c>
      <c r="F27" s="74">
        <v>3</v>
      </c>
      <c r="G27" s="74"/>
      <c r="I27" s="74"/>
      <c r="K27" s="78"/>
      <c r="L27" s="124">
        <v>3</v>
      </c>
      <c r="N27" s="74">
        <v>0</v>
      </c>
      <c r="P27" s="74">
        <v>202211630</v>
      </c>
      <c r="Q27" t="s">
        <v>1041</v>
      </c>
      <c r="R27" s="74">
        <v>1</v>
      </c>
      <c r="S27" s="3">
        <v>45394</v>
      </c>
      <c r="T27" s="3"/>
      <c r="U27" t="s">
        <v>57</v>
      </c>
      <c r="V27" t="s">
        <v>57</v>
      </c>
      <c r="W27" t="s">
        <v>58</v>
      </c>
      <c r="X27">
        <v>203505943</v>
      </c>
      <c r="Y27" s="7">
        <v>45644</v>
      </c>
      <c r="Z27" s="7" t="s">
        <v>870</v>
      </c>
      <c r="AA27" s="7"/>
      <c r="AB27" s="7"/>
      <c r="AC27"/>
      <c r="AD27"/>
      <c r="AE27"/>
      <c r="AF27"/>
      <c r="AG27"/>
      <c r="AH27"/>
      <c r="AO27"/>
    </row>
    <row r="28" spans="1:41" hidden="1" x14ac:dyDescent="0.35">
      <c r="A28" s="75" t="s">
        <v>200</v>
      </c>
      <c r="B28" s="74"/>
      <c r="C28" s="74"/>
      <c r="D28" s="74" t="s">
        <v>56</v>
      </c>
      <c r="E28" s="74">
        <v>4</v>
      </c>
      <c r="F28" s="74">
        <v>0</v>
      </c>
      <c r="G28" s="74"/>
      <c r="I28" s="74"/>
      <c r="J28" s="124">
        <v>4</v>
      </c>
      <c r="K28" s="78"/>
      <c r="N28" s="74">
        <v>0</v>
      </c>
      <c r="P28" s="74">
        <v>101822680</v>
      </c>
      <c r="Q28" t="s">
        <v>1104</v>
      </c>
      <c r="R28" s="74">
        <v>1</v>
      </c>
      <c r="S28" s="3">
        <v>45447</v>
      </c>
      <c r="T28" s="3"/>
      <c r="U28" t="s">
        <v>57</v>
      </c>
      <c r="V28" t="s">
        <v>57</v>
      </c>
      <c r="W28" t="s">
        <v>62</v>
      </c>
      <c r="X28">
        <v>203516416</v>
      </c>
      <c r="Y28" s="7">
        <v>45644</v>
      </c>
      <c r="Z28" s="7" t="s">
        <v>870</v>
      </c>
      <c r="AA28" s="7"/>
      <c r="AB28" s="7"/>
      <c r="AC28"/>
      <c r="AD28"/>
      <c r="AE28"/>
      <c r="AF28"/>
      <c r="AG28"/>
      <c r="AH28"/>
      <c r="AO28"/>
    </row>
    <row r="29" spans="1:41" hidden="1" x14ac:dyDescent="0.35">
      <c r="A29" s="75" t="s">
        <v>200</v>
      </c>
      <c r="B29" s="74"/>
      <c r="C29" s="74"/>
      <c r="D29" s="74" t="s">
        <v>56</v>
      </c>
      <c r="E29" s="74">
        <v>5</v>
      </c>
      <c r="F29" s="74">
        <v>0</v>
      </c>
      <c r="G29" s="74"/>
      <c r="I29" s="74"/>
      <c r="J29" s="124">
        <v>5</v>
      </c>
      <c r="K29" s="78"/>
      <c r="N29" s="74">
        <v>0</v>
      </c>
      <c r="P29" s="74">
        <v>202232360</v>
      </c>
      <c r="Q29" t="s">
        <v>1535</v>
      </c>
      <c r="R29" s="74">
        <v>1</v>
      </c>
      <c r="S29" s="3">
        <v>45599</v>
      </c>
      <c r="T29" s="3"/>
      <c r="U29" t="s">
        <v>57</v>
      </c>
      <c r="V29" t="s">
        <v>57</v>
      </c>
      <c r="W29" t="s">
        <v>62</v>
      </c>
      <c r="X29">
        <v>203548554</v>
      </c>
      <c r="Y29" s="7">
        <v>45644</v>
      </c>
      <c r="Z29" s="7" t="s">
        <v>870</v>
      </c>
      <c r="AA29" s="7"/>
      <c r="AB29" s="7"/>
      <c r="AC29"/>
      <c r="AD29"/>
      <c r="AE29"/>
      <c r="AF29"/>
      <c r="AG29"/>
      <c r="AH29"/>
      <c r="AO29"/>
    </row>
    <row r="30" spans="1:41" hidden="1" x14ac:dyDescent="0.35">
      <c r="A30" s="75" t="s">
        <v>200</v>
      </c>
      <c r="B30" s="74"/>
      <c r="C30" s="74"/>
      <c r="D30" s="74" t="s">
        <v>56</v>
      </c>
      <c r="E30" s="74">
        <v>4</v>
      </c>
      <c r="F30" s="74">
        <v>0</v>
      </c>
      <c r="G30" s="74"/>
      <c r="I30" s="74"/>
      <c r="J30" s="124">
        <v>4</v>
      </c>
      <c r="K30" s="78"/>
      <c r="N30" s="74">
        <v>0</v>
      </c>
      <c r="P30" s="74">
        <v>202216783</v>
      </c>
      <c r="Q30" t="s">
        <v>1110</v>
      </c>
      <c r="R30" s="74">
        <v>1</v>
      </c>
      <c r="S30" s="3">
        <v>45448</v>
      </c>
      <c r="T30" s="3"/>
      <c r="U30" t="s">
        <v>57</v>
      </c>
      <c r="V30" t="s">
        <v>57</v>
      </c>
      <c r="W30" t="s">
        <v>58</v>
      </c>
      <c r="X30">
        <v>203516414</v>
      </c>
      <c r="Y30" s="7">
        <v>45644</v>
      </c>
      <c r="Z30" s="7" t="s">
        <v>870</v>
      </c>
      <c r="AA30" s="7"/>
      <c r="AB30" s="7"/>
      <c r="AC30"/>
      <c r="AD30"/>
      <c r="AE30"/>
      <c r="AF30"/>
      <c r="AG30"/>
      <c r="AH30"/>
      <c r="AO30"/>
    </row>
    <row r="31" spans="1:41" hidden="1" x14ac:dyDescent="0.35">
      <c r="A31" s="75" t="s">
        <v>200</v>
      </c>
      <c r="B31" s="74"/>
      <c r="C31" s="74"/>
      <c r="D31" s="74" t="s">
        <v>56</v>
      </c>
      <c r="E31" s="74">
        <v>4</v>
      </c>
      <c r="F31" s="74">
        <v>0</v>
      </c>
      <c r="G31" s="74"/>
      <c r="I31" s="74"/>
      <c r="J31" s="124">
        <v>4</v>
      </c>
      <c r="K31" s="78"/>
      <c r="N31" s="74">
        <v>0</v>
      </c>
      <c r="P31" s="74">
        <v>202229157</v>
      </c>
      <c r="Q31" t="s">
        <v>1464</v>
      </c>
      <c r="R31" s="74">
        <v>1</v>
      </c>
      <c r="S31" s="3">
        <v>45567</v>
      </c>
      <c r="T31" s="3"/>
      <c r="U31" t="s">
        <v>57</v>
      </c>
      <c r="V31" t="s">
        <v>57</v>
      </c>
      <c r="W31" t="s">
        <v>60</v>
      </c>
      <c r="X31">
        <v>203542121</v>
      </c>
      <c r="Y31" s="7">
        <v>45644</v>
      </c>
      <c r="Z31" s="7" t="s">
        <v>870</v>
      </c>
      <c r="AA31" s="7"/>
      <c r="AB31" s="7"/>
      <c r="AC31"/>
      <c r="AD31"/>
      <c r="AE31"/>
      <c r="AF31"/>
      <c r="AG31"/>
      <c r="AH31"/>
      <c r="AO31"/>
    </row>
    <row r="32" spans="1:41" hidden="1" x14ac:dyDescent="0.35">
      <c r="A32" s="75" t="s">
        <v>200</v>
      </c>
      <c r="B32" s="74"/>
      <c r="C32" s="74"/>
      <c r="D32" s="74" t="s">
        <v>56</v>
      </c>
      <c r="E32" s="74">
        <v>4</v>
      </c>
      <c r="F32" s="74">
        <v>0</v>
      </c>
      <c r="G32" s="74"/>
      <c r="I32" s="74"/>
      <c r="J32" s="124">
        <v>4</v>
      </c>
      <c r="K32" s="78"/>
      <c r="N32" s="74">
        <v>0</v>
      </c>
      <c r="P32" s="74">
        <v>202052529</v>
      </c>
      <c r="Q32" t="s">
        <v>1384</v>
      </c>
      <c r="R32" s="74">
        <v>1</v>
      </c>
      <c r="S32" s="3">
        <v>45531</v>
      </c>
      <c r="T32" s="3"/>
      <c r="U32" t="s">
        <v>57</v>
      </c>
      <c r="V32" t="s">
        <v>57</v>
      </c>
      <c r="W32" t="s">
        <v>58</v>
      </c>
      <c r="X32">
        <v>203533736</v>
      </c>
      <c r="Y32" s="7">
        <v>45644</v>
      </c>
      <c r="Z32" s="7" t="s">
        <v>870</v>
      </c>
      <c r="AA32" s="7"/>
      <c r="AB32" s="7"/>
      <c r="AC32"/>
      <c r="AD32"/>
      <c r="AE32"/>
      <c r="AF32"/>
      <c r="AG32"/>
      <c r="AH32"/>
      <c r="AO32"/>
    </row>
    <row r="33" spans="1:41" hidden="1" x14ac:dyDescent="0.35">
      <c r="A33" s="75" t="s">
        <v>200</v>
      </c>
      <c r="B33" s="74"/>
      <c r="C33" s="74"/>
      <c r="D33" s="74" t="s">
        <v>56</v>
      </c>
      <c r="E33" s="74">
        <v>5</v>
      </c>
      <c r="F33" s="74">
        <v>0</v>
      </c>
      <c r="G33" s="74"/>
      <c r="I33" s="74"/>
      <c r="J33" s="124">
        <v>5</v>
      </c>
      <c r="K33" s="78"/>
      <c r="N33" s="74">
        <v>0</v>
      </c>
      <c r="P33" s="74">
        <v>202222902</v>
      </c>
      <c r="Q33" t="s">
        <v>1359</v>
      </c>
      <c r="R33" s="74">
        <v>1</v>
      </c>
      <c r="S33" s="3">
        <v>45510</v>
      </c>
      <c r="T33" s="3"/>
      <c r="U33" t="s">
        <v>57</v>
      </c>
      <c r="V33" t="s">
        <v>57</v>
      </c>
      <c r="W33" t="s">
        <v>62</v>
      </c>
      <c r="X33">
        <v>203529344</v>
      </c>
      <c r="Y33" s="7">
        <v>45644</v>
      </c>
      <c r="Z33" s="7" t="s">
        <v>870</v>
      </c>
      <c r="AA33" s="7"/>
      <c r="AB33" s="7"/>
      <c r="AC33"/>
      <c r="AD33"/>
      <c r="AE33"/>
      <c r="AF33"/>
      <c r="AG33"/>
      <c r="AH33"/>
      <c r="AO33"/>
    </row>
    <row r="34" spans="1:41" hidden="1" x14ac:dyDescent="0.35">
      <c r="A34" s="75" t="s">
        <v>216</v>
      </c>
      <c r="B34" s="74"/>
      <c r="C34" s="74"/>
      <c r="D34" s="74" t="s">
        <v>56</v>
      </c>
      <c r="E34" s="74">
        <v>0</v>
      </c>
      <c r="F34" s="74">
        <v>0</v>
      </c>
      <c r="G34" s="74"/>
      <c r="H34" s="124">
        <v>5</v>
      </c>
      <c r="I34" s="74"/>
      <c r="K34" s="78"/>
      <c r="N34" s="74">
        <v>0</v>
      </c>
      <c r="P34" s="74">
        <v>202231033</v>
      </c>
      <c r="Q34" t="s">
        <v>1497</v>
      </c>
      <c r="R34" s="74">
        <v>1</v>
      </c>
      <c r="S34" s="3">
        <v>45586</v>
      </c>
      <c r="T34" s="3"/>
      <c r="U34" t="s">
        <v>57</v>
      </c>
      <c r="V34" t="s">
        <v>57</v>
      </c>
      <c r="W34" t="s">
        <v>64</v>
      </c>
      <c r="X34">
        <v>203546046</v>
      </c>
      <c r="Y34" s="7">
        <v>45644</v>
      </c>
      <c r="Z34" s="7" t="s">
        <v>870</v>
      </c>
      <c r="AA34" s="7"/>
      <c r="AB34" s="7"/>
      <c r="AC34"/>
      <c r="AD34"/>
      <c r="AE34"/>
      <c r="AF34"/>
      <c r="AG34"/>
      <c r="AH34"/>
      <c r="AO34"/>
    </row>
    <row r="35" spans="1:41" hidden="1" x14ac:dyDescent="0.35">
      <c r="A35" s="75" t="s">
        <v>200</v>
      </c>
      <c r="B35" s="74"/>
      <c r="C35" s="74"/>
      <c r="D35" s="74" t="s">
        <v>56</v>
      </c>
      <c r="E35" s="74">
        <v>3</v>
      </c>
      <c r="F35" s="74">
        <v>0</v>
      </c>
      <c r="G35" s="74"/>
      <c r="I35" s="74"/>
      <c r="J35" s="124">
        <v>3</v>
      </c>
      <c r="K35" s="78"/>
      <c r="N35" s="74">
        <v>0</v>
      </c>
      <c r="P35" s="74">
        <v>202030402</v>
      </c>
      <c r="Q35" t="s">
        <v>1338</v>
      </c>
      <c r="R35" s="74">
        <v>1</v>
      </c>
      <c r="S35" s="3">
        <v>45484</v>
      </c>
      <c r="T35" s="3"/>
      <c r="U35" t="s">
        <v>57</v>
      </c>
      <c r="V35" t="s">
        <v>57</v>
      </c>
      <c r="W35" t="s">
        <v>60</v>
      </c>
      <c r="X35">
        <v>203524693</v>
      </c>
      <c r="Y35" s="7">
        <v>45644</v>
      </c>
      <c r="Z35" s="7" t="s">
        <v>870</v>
      </c>
      <c r="AA35" s="7"/>
      <c r="AB35" s="7"/>
      <c r="AC35"/>
      <c r="AD35"/>
      <c r="AE35"/>
      <c r="AF35"/>
      <c r="AG35"/>
      <c r="AH35"/>
      <c r="AO35"/>
    </row>
    <row r="36" spans="1:41" hidden="1" x14ac:dyDescent="0.35">
      <c r="A36" s="75" t="s">
        <v>200</v>
      </c>
      <c r="B36" s="74"/>
      <c r="C36" s="74"/>
      <c r="D36" s="74" t="s">
        <v>56</v>
      </c>
      <c r="E36" s="74">
        <v>4</v>
      </c>
      <c r="F36" s="74">
        <v>0</v>
      </c>
      <c r="G36" s="74"/>
      <c r="I36" s="74"/>
      <c r="J36" s="124">
        <v>4</v>
      </c>
      <c r="K36" s="78"/>
      <c r="N36" s="74">
        <v>0</v>
      </c>
      <c r="P36" s="74">
        <v>202207497</v>
      </c>
      <c r="Q36" t="s">
        <v>1010</v>
      </c>
      <c r="R36" s="74">
        <v>1</v>
      </c>
      <c r="S36" s="3">
        <v>45355</v>
      </c>
      <c r="T36" s="3"/>
      <c r="U36" t="s">
        <v>27</v>
      </c>
      <c r="V36" t="s">
        <v>27</v>
      </c>
      <c r="W36" t="s">
        <v>130</v>
      </c>
      <c r="X36">
        <v>203497403</v>
      </c>
      <c r="Y36" s="7">
        <v>45644</v>
      </c>
      <c r="Z36" s="7" t="s">
        <v>870</v>
      </c>
      <c r="AA36" s="7"/>
      <c r="AB36" s="7"/>
      <c r="AC36"/>
      <c r="AD36"/>
      <c r="AE36"/>
      <c r="AF36"/>
      <c r="AG36"/>
      <c r="AH36"/>
      <c r="AO36"/>
    </row>
    <row r="37" spans="1:41" hidden="1" x14ac:dyDescent="0.35">
      <c r="A37" s="75" t="s">
        <v>200</v>
      </c>
      <c r="B37" s="74"/>
      <c r="C37" s="74"/>
      <c r="D37" s="74" t="s">
        <v>56</v>
      </c>
      <c r="E37" s="74">
        <v>4</v>
      </c>
      <c r="F37" s="74">
        <v>0</v>
      </c>
      <c r="G37" s="74"/>
      <c r="I37" s="74"/>
      <c r="J37" s="124">
        <v>4</v>
      </c>
      <c r="K37" s="78"/>
      <c r="N37" s="74">
        <v>0</v>
      </c>
      <c r="P37" s="74">
        <v>101760519</v>
      </c>
      <c r="Q37" t="s">
        <v>1398</v>
      </c>
      <c r="R37" s="74">
        <v>2</v>
      </c>
      <c r="S37" s="3">
        <v>45539</v>
      </c>
      <c r="T37" s="3"/>
      <c r="U37" t="s">
        <v>57</v>
      </c>
      <c r="V37" t="s">
        <v>57</v>
      </c>
      <c r="W37" t="s">
        <v>58</v>
      </c>
      <c r="X37">
        <v>203535991</v>
      </c>
      <c r="Y37" s="7">
        <v>45644</v>
      </c>
      <c r="Z37" s="7" t="s">
        <v>870</v>
      </c>
      <c r="AA37" s="7"/>
      <c r="AB37" s="7"/>
      <c r="AC37"/>
      <c r="AD37"/>
      <c r="AE37"/>
      <c r="AF37"/>
      <c r="AG37"/>
      <c r="AH37"/>
      <c r="AO37"/>
    </row>
    <row r="38" spans="1:41" hidden="1" x14ac:dyDescent="0.35">
      <c r="A38" s="75" t="s">
        <v>200</v>
      </c>
      <c r="B38" s="74"/>
      <c r="C38" s="74"/>
      <c r="D38" s="74" t="s">
        <v>56</v>
      </c>
      <c r="E38" s="74">
        <v>3</v>
      </c>
      <c r="F38" s="74">
        <v>0</v>
      </c>
      <c r="G38" s="74"/>
      <c r="I38" s="74"/>
      <c r="J38" s="124">
        <v>3</v>
      </c>
      <c r="K38" s="78"/>
      <c r="N38" s="74">
        <v>0</v>
      </c>
      <c r="P38" s="74">
        <v>202235146</v>
      </c>
      <c r="Q38" t="s">
        <v>1642</v>
      </c>
      <c r="R38" s="74">
        <v>1</v>
      </c>
      <c r="S38" s="3">
        <v>45642</v>
      </c>
      <c r="T38" s="3"/>
      <c r="U38" t="s">
        <v>27</v>
      </c>
      <c r="V38" t="s">
        <v>27</v>
      </c>
      <c r="W38" t="s">
        <v>130</v>
      </c>
      <c r="X38">
        <v>203556258</v>
      </c>
      <c r="Y38" s="7">
        <v>45644</v>
      </c>
      <c r="Z38" s="7" t="s">
        <v>870</v>
      </c>
      <c r="AA38" s="7"/>
      <c r="AB38" s="7"/>
      <c r="AC38"/>
      <c r="AD38"/>
      <c r="AE38"/>
      <c r="AF38"/>
      <c r="AG38"/>
      <c r="AH38"/>
      <c r="AO38"/>
    </row>
    <row r="39" spans="1:41" hidden="1" x14ac:dyDescent="0.35">
      <c r="A39" s="75" t="s">
        <v>115</v>
      </c>
      <c r="B39" s="74"/>
      <c r="C39" s="74"/>
      <c r="D39" s="74" t="s">
        <v>56</v>
      </c>
      <c r="E39" s="74">
        <v>0</v>
      </c>
      <c r="F39" s="74">
        <v>0</v>
      </c>
      <c r="G39" s="74">
        <v>4</v>
      </c>
      <c r="H39" s="124">
        <v>5</v>
      </c>
      <c r="I39" s="74"/>
      <c r="K39" s="78"/>
      <c r="N39" s="74">
        <v>0</v>
      </c>
      <c r="P39" s="74">
        <v>202138703</v>
      </c>
      <c r="Q39" t="s">
        <v>1000</v>
      </c>
      <c r="R39" s="74">
        <v>1</v>
      </c>
      <c r="S39" s="3">
        <v>45334</v>
      </c>
      <c r="T39" s="3"/>
      <c r="U39" t="s">
        <v>57</v>
      </c>
      <c r="V39" t="s">
        <v>57</v>
      </c>
      <c r="W39" t="s">
        <v>61</v>
      </c>
      <c r="X39">
        <v>203496086</v>
      </c>
      <c r="Y39" s="7">
        <v>45644</v>
      </c>
      <c r="Z39" s="7" t="s">
        <v>870</v>
      </c>
      <c r="AA39" s="7"/>
      <c r="AB39" s="7"/>
      <c r="AC39"/>
      <c r="AD39"/>
      <c r="AE39"/>
      <c r="AF39"/>
      <c r="AG39"/>
      <c r="AH39"/>
      <c r="AO39"/>
    </row>
    <row r="40" spans="1:41" hidden="1" x14ac:dyDescent="0.35">
      <c r="A40" s="75" t="s">
        <v>216</v>
      </c>
      <c r="B40" s="74"/>
      <c r="C40" s="74"/>
      <c r="D40" s="74" t="s">
        <v>56</v>
      </c>
      <c r="E40" s="74">
        <v>0</v>
      </c>
      <c r="F40" s="74">
        <v>0</v>
      </c>
      <c r="G40" s="74"/>
      <c r="H40" s="124">
        <v>4</v>
      </c>
      <c r="I40" s="74"/>
      <c r="K40" s="78"/>
      <c r="N40" s="74">
        <v>0</v>
      </c>
      <c r="P40" s="74">
        <v>202225807</v>
      </c>
      <c r="Q40" t="s">
        <v>1396</v>
      </c>
      <c r="R40" s="74">
        <v>1</v>
      </c>
      <c r="S40" s="3">
        <v>45540</v>
      </c>
      <c r="T40" s="3"/>
      <c r="U40" t="s">
        <v>57</v>
      </c>
      <c r="V40" t="s">
        <v>57</v>
      </c>
      <c r="W40" t="s">
        <v>61</v>
      </c>
      <c r="X40">
        <v>203535406</v>
      </c>
      <c r="Y40" s="7">
        <v>45644</v>
      </c>
      <c r="Z40" s="7" t="s">
        <v>870</v>
      </c>
      <c r="AA40" s="7"/>
      <c r="AB40" s="7"/>
      <c r="AC40"/>
      <c r="AD40"/>
      <c r="AE40"/>
      <c r="AF40"/>
      <c r="AG40"/>
      <c r="AH40"/>
      <c r="AO40"/>
    </row>
    <row r="41" spans="1:41" hidden="1" x14ac:dyDescent="0.35">
      <c r="A41" s="75" t="s">
        <v>216</v>
      </c>
      <c r="B41" s="74"/>
      <c r="C41" s="74"/>
      <c r="D41" s="74" t="s">
        <v>56</v>
      </c>
      <c r="E41" s="74">
        <v>0</v>
      </c>
      <c r="F41" s="74">
        <v>0</v>
      </c>
      <c r="G41" s="74"/>
      <c r="H41" s="124">
        <v>4</v>
      </c>
      <c r="I41" s="74"/>
      <c r="K41" s="78"/>
      <c r="N41" s="74">
        <v>0</v>
      </c>
      <c r="P41" s="74">
        <v>202228671</v>
      </c>
      <c r="Q41" t="s">
        <v>1449</v>
      </c>
      <c r="R41" s="74">
        <v>1</v>
      </c>
      <c r="S41" s="3">
        <v>45565</v>
      </c>
      <c r="T41" s="3"/>
      <c r="U41" t="s">
        <v>57</v>
      </c>
      <c r="V41" t="s">
        <v>57</v>
      </c>
      <c r="W41" t="s">
        <v>62</v>
      </c>
      <c r="X41">
        <v>203541161</v>
      </c>
      <c r="Y41" s="7">
        <v>45644</v>
      </c>
      <c r="Z41" s="7" t="s">
        <v>870</v>
      </c>
      <c r="AA41" s="7"/>
      <c r="AB41" s="7"/>
      <c r="AC41"/>
      <c r="AD41"/>
      <c r="AE41"/>
      <c r="AF41"/>
      <c r="AG41"/>
      <c r="AH41"/>
      <c r="AO41"/>
    </row>
    <row r="42" spans="1:41" hidden="1" x14ac:dyDescent="0.35">
      <c r="A42" s="75" t="s">
        <v>1576</v>
      </c>
      <c r="B42" s="74"/>
      <c r="C42" s="74"/>
      <c r="D42" s="74" t="s">
        <v>56</v>
      </c>
      <c r="E42" s="74">
        <v>0</v>
      </c>
      <c r="F42" s="74">
        <v>0</v>
      </c>
      <c r="G42" s="74"/>
      <c r="I42" s="74"/>
      <c r="K42" s="78"/>
      <c r="N42" s="74">
        <v>0</v>
      </c>
      <c r="P42" s="74">
        <v>101746479</v>
      </c>
      <c r="Q42" t="s">
        <v>1628</v>
      </c>
      <c r="R42" s="74">
        <v>2</v>
      </c>
      <c r="S42" s="3">
        <v>45636</v>
      </c>
      <c r="T42" s="3"/>
      <c r="U42" t="s">
        <v>57</v>
      </c>
      <c r="V42" t="s">
        <v>57</v>
      </c>
      <c r="W42" t="s">
        <v>61</v>
      </c>
      <c r="X42">
        <v>203555864</v>
      </c>
      <c r="Y42" s="7">
        <v>45644</v>
      </c>
      <c r="Z42" s="7" t="s">
        <v>870</v>
      </c>
      <c r="AA42" s="7"/>
      <c r="AB42" s="7"/>
      <c r="AC42"/>
      <c r="AD42"/>
      <c r="AE42"/>
      <c r="AF42"/>
      <c r="AG42"/>
      <c r="AH42"/>
      <c r="AO42"/>
    </row>
    <row r="43" spans="1:41" hidden="1" x14ac:dyDescent="0.35">
      <c r="A43" s="75" t="s">
        <v>200</v>
      </c>
      <c r="B43" s="74"/>
      <c r="C43" s="74"/>
      <c r="D43" s="74" t="s">
        <v>56</v>
      </c>
      <c r="E43" s="74">
        <v>4</v>
      </c>
      <c r="F43" s="74">
        <v>0</v>
      </c>
      <c r="G43" s="74"/>
      <c r="I43" s="74"/>
      <c r="J43" s="124">
        <v>4</v>
      </c>
      <c r="K43" s="78"/>
      <c r="N43" s="74">
        <v>0</v>
      </c>
      <c r="P43" s="74">
        <v>202236469</v>
      </c>
      <c r="Q43" t="s">
        <v>1636</v>
      </c>
      <c r="R43" s="74">
        <v>1</v>
      </c>
      <c r="S43" s="3">
        <v>45637</v>
      </c>
      <c r="T43" s="3"/>
      <c r="U43" t="s">
        <v>57</v>
      </c>
      <c r="V43" t="s">
        <v>57</v>
      </c>
      <c r="W43" t="s">
        <v>64</v>
      </c>
      <c r="X43">
        <v>203556489</v>
      </c>
      <c r="Y43" s="7">
        <v>45644</v>
      </c>
      <c r="Z43" s="7" t="s">
        <v>870</v>
      </c>
      <c r="AA43" s="7"/>
      <c r="AB43" s="7"/>
      <c r="AC43"/>
      <c r="AD43"/>
      <c r="AE43"/>
      <c r="AF43"/>
      <c r="AG43"/>
      <c r="AH43"/>
      <c r="AO43"/>
    </row>
    <row r="44" spans="1:41" hidden="1" x14ac:dyDescent="0.35">
      <c r="A44" s="75" t="s">
        <v>200</v>
      </c>
      <c r="B44" s="74"/>
      <c r="C44" s="74"/>
      <c r="D44" s="74" t="s">
        <v>56</v>
      </c>
      <c r="E44" s="74">
        <v>8</v>
      </c>
      <c r="F44" s="74">
        <v>0</v>
      </c>
      <c r="G44" s="74"/>
      <c r="I44" s="74"/>
      <c r="J44" s="124">
        <v>8</v>
      </c>
      <c r="K44" s="78"/>
      <c r="N44" s="74">
        <v>0</v>
      </c>
      <c r="P44" s="74">
        <v>202034097</v>
      </c>
      <c r="Q44" t="s">
        <v>1341</v>
      </c>
      <c r="R44" s="74">
        <v>5</v>
      </c>
      <c r="S44" s="3">
        <v>45491</v>
      </c>
      <c r="T44" s="3"/>
      <c r="U44" t="s">
        <v>27</v>
      </c>
      <c r="V44" t="s">
        <v>27</v>
      </c>
      <c r="W44" t="s">
        <v>130</v>
      </c>
      <c r="X44">
        <v>203524156</v>
      </c>
      <c r="Y44" s="7">
        <v>45644</v>
      </c>
      <c r="Z44" s="7" t="s">
        <v>870</v>
      </c>
      <c r="AA44" s="7"/>
      <c r="AB44" s="7"/>
      <c r="AC44"/>
      <c r="AD44"/>
      <c r="AE44"/>
      <c r="AF44"/>
      <c r="AG44"/>
      <c r="AH44"/>
      <c r="AO44"/>
    </row>
    <row r="45" spans="1:41" hidden="1" x14ac:dyDescent="0.35">
      <c r="A45" s="75" t="s">
        <v>200</v>
      </c>
      <c r="B45" s="74"/>
      <c r="C45" s="74"/>
      <c r="D45" s="74" t="s">
        <v>56</v>
      </c>
      <c r="E45" s="74">
        <v>6</v>
      </c>
      <c r="F45" s="74">
        <v>0</v>
      </c>
      <c r="G45" s="74"/>
      <c r="I45" s="74"/>
      <c r="J45" s="124">
        <v>6</v>
      </c>
      <c r="K45" s="78"/>
      <c r="N45" s="74">
        <v>0</v>
      </c>
      <c r="P45" s="74">
        <v>202223478</v>
      </c>
      <c r="Q45" t="s">
        <v>1372</v>
      </c>
      <c r="R45" s="74">
        <v>1</v>
      </c>
      <c r="S45" s="3">
        <v>45512</v>
      </c>
      <c r="T45" s="3"/>
      <c r="U45" s="7" t="s">
        <v>57</v>
      </c>
      <c r="V45" s="7" t="s">
        <v>57</v>
      </c>
      <c r="W45" t="s">
        <v>64</v>
      </c>
      <c r="X45">
        <v>203530535</v>
      </c>
      <c r="Y45" s="7">
        <v>45644</v>
      </c>
      <c r="Z45" s="7" t="s">
        <v>870</v>
      </c>
      <c r="AA45" s="7"/>
      <c r="AB45" s="7"/>
      <c r="AC45"/>
      <c r="AD45"/>
      <c r="AE45"/>
      <c r="AF45"/>
      <c r="AG45"/>
      <c r="AH45"/>
      <c r="AO45"/>
    </row>
    <row r="46" spans="1:41" hidden="1" x14ac:dyDescent="0.35">
      <c r="A46" s="75" t="s">
        <v>200</v>
      </c>
      <c r="B46" s="74"/>
      <c r="C46" s="74"/>
      <c r="D46" s="74" t="s">
        <v>56</v>
      </c>
      <c r="E46" s="74">
        <v>3</v>
      </c>
      <c r="F46" s="74">
        <v>0</v>
      </c>
      <c r="G46" s="74"/>
      <c r="I46" s="74"/>
      <c r="J46" s="124">
        <v>3</v>
      </c>
      <c r="K46" s="78"/>
      <c r="N46" s="74">
        <v>0</v>
      </c>
      <c r="P46" s="74">
        <v>202124090</v>
      </c>
      <c r="Q46" t="s">
        <v>1473</v>
      </c>
      <c r="R46" s="74">
        <v>2</v>
      </c>
      <c r="S46" s="3">
        <v>45575</v>
      </c>
      <c r="T46" s="3"/>
      <c r="U46" t="s">
        <v>57</v>
      </c>
      <c r="V46" t="s">
        <v>57</v>
      </c>
      <c r="W46" t="s">
        <v>58</v>
      </c>
      <c r="X46">
        <v>203543531</v>
      </c>
      <c r="Y46" s="7">
        <v>45644</v>
      </c>
      <c r="Z46" s="7" t="s">
        <v>870</v>
      </c>
      <c r="AA46" s="7"/>
      <c r="AB46" s="7"/>
      <c r="AC46"/>
      <c r="AD46"/>
      <c r="AE46"/>
      <c r="AF46"/>
      <c r="AG46"/>
      <c r="AH46"/>
      <c r="AO46"/>
    </row>
    <row r="47" spans="1:41" hidden="1" x14ac:dyDescent="0.35">
      <c r="A47" s="75" t="s">
        <v>102</v>
      </c>
      <c r="B47" s="74"/>
      <c r="C47" s="74"/>
      <c r="D47" s="74" t="s">
        <v>56</v>
      </c>
      <c r="E47" s="74">
        <v>0</v>
      </c>
      <c r="F47" s="74">
        <v>0</v>
      </c>
      <c r="G47" s="74">
        <v>4</v>
      </c>
      <c r="H47" s="124">
        <v>3</v>
      </c>
      <c r="I47" s="74"/>
      <c r="K47" s="78"/>
      <c r="N47" s="74">
        <v>0</v>
      </c>
      <c r="P47" s="74">
        <v>202146694</v>
      </c>
      <c r="Q47" t="s">
        <v>96</v>
      </c>
      <c r="R47" s="74">
        <v>1</v>
      </c>
      <c r="S47" s="3">
        <v>44581</v>
      </c>
      <c r="T47" s="3"/>
      <c r="U47" t="s">
        <v>57</v>
      </c>
      <c r="V47" t="s">
        <v>57</v>
      </c>
      <c r="W47" t="s">
        <v>61</v>
      </c>
      <c r="X47">
        <v>203364249</v>
      </c>
      <c r="Y47" s="7">
        <v>45644</v>
      </c>
      <c r="Z47" s="7" t="s">
        <v>870</v>
      </c>
      <c r="AA47" s="7"/>
      <c r="AB47" s="7"/>
      <c r="AC47"/>
      <c r="AD47"/>
      <c r="AE47"/>
      <c r="AF47"/>
      <c r="AG47"/>
      <c r="AH47"/>
      <c r="AO47"/>
    </row>
    <row r="48" spans="1:41" hidden="1" x14ac:dyDescent="0.35">
      <c r="A48" s="75" t="s">
        <v>200</v>
      </c>
      <c r="B48" s="74"/>
      <c r="C48" s="74"/>
      <c r="D48" s="74" t="s">
        <v>56</v>
      </c>
      <c r="E48" s="74">
        <v>8</v>
      </c>
      <c r="F48" s="74">
        <v>0</v>
      </c>
      <c r="G48" s="74"/>
      <c r="I48" s="74">
        <v>2</v>
      </c>
      <c r="J48" s="124">
        <v>6</v>
      </c>
      <c r="K48" s="78"/>
      <c r="N48" s="74">
        <v>0</v>
      </c>
      <c r="P48" s="74">
        <v>202207169</v>
      </c>
      <c r="Q48" t="s">
        <v>1005</v>
      </c>
      <c r="R48" s="74">
        <v>1</v>
      </c>
      <c r="S48" s="3">
        <v>45350</v>
      </c>
      <c r="T48" s="3"/>
      <c r="U48" t="s">
        <v>57</v>
      </c>
      <c r="V48" t="s">
        <v>57</v>
      </c>
      <c r="W48" t="s">
        <v>64</v>
      </c>
      <c r="X48">
        <v>203496784</v>
      </c>
      <c r="Y48" s="7">
        <v>45644</v>
      </c>
      <c r="Z48" s="7" t="s">
        <v>870</v>
      </c>
      <c r="AA48" s="7"/>
      <c r="AB48" s="7"/>
      <c r="AC48"/>
      <c r="AD48"/>
      <c r="AE48"/>
      <c r="AF48"/>
      <c r="AG48"/>
      <c r="AH48"/>
      <c r="AO48"/>
    </row>
    <row r="49" spans="1:41" hidden="1" x14ac:dyDescent="0.35">
      <c r="A49" s="75" t="s">
        <v>200</v>
      </c>
      <c r="B49" s="74"/>
      <c r="C49" s="74"/>
      <c r="D49" s="74" t="s">
        <v>56</v>
      </c>
      <c r="E49" s="74">
        <v>4</v>
      </c>
      <c r="F49" s="74">
        <v>0</v>
      </c>
      <c r="G49" s="74"/>
      <c r="I49" s="74"/>
      <c r="J49" s="124">
        <v>4</v>
      </c>
      <c r="K49" s="78"/>
      <c r="N49" s="74">
        <v>0</v>
      </c>
      <c r="P49" s="74">
        <v>101153223</v>
      </c>
      <c r="Q49" t="s">
        <v>1395</v>
      </c>
      <c r="R49" s="74">
        <v>1</v>
      </c>
      <c r="S49" s="3">
        <v>45539</v>
      </c>
      <c r="T49" s="3"/>
      <c r="U49" t="s">
        <v>27</v>
      </c>
      <c r="V49" t="s">
        <v>27</v>
      </c>
      <c r="W49" t="s">
        <v>130</v>
      </c>
      <c r="X49">
        <v>203533594</v>
      </c>
      <c r="Y49" s="7">
        <v>45644</v>
      </c>
      <c r="Z49" s="7" t="s">
        <v>870</v>
      </c>
      <c r="AA49" s="7"/>
      <c r="AB49" s="7"/>
      <c r="AC49"/>
      <c r="AD49"/>
      <c r="AE49"/>
      <c r="AF49"/>
      <c r="AG49"/>
      <c r="AH49"/>
      <c r="AO49"/>
    </row>
    <row r="50" spans="1:41" hidden="1" x14ac:dyDescent="0.35">
      <c r="A50" s="75" t="s">
        <v>200</v>
      </c>
      <c r="B50" s="74"/>
      <c r="C50" s="74"/>
      <c r="D50" s="74" t="s">
        <v>56</v>
      </c>
      <c r="E50" s="74">
        <v>4</v>
      </c>
      <c r="F50" s="74">
        <v>0</v>
      </c>
      <c r="G50" s="74"/>
      <c r="I50" s="74"/>
      <c r="J50" s="124">
        <v>4</v>
      </c>
      <c r="K50" s="78"/>
      <c r="N50" s="74">
        <v>0</v>
      </c>
      <c r="P50" s="74">
        <v>202213719</v>
      </c>
      <c r="Q50" t="s">
        <v>1084</v>
      </c>
      <c r="R50" s="74">
        <v>1</v>
      </c>
      <c r="S50" s="3">
        <v>45415</v>
      </c>
      <c r="T50" s="3"/>
      <c r="U50" t="s">
        <v>57</v>
      </c>
      <c r="V50" t="s">
        <v>57</v>
      </c>
      <c r="W50" t="s">
        <v>58</v>
      </c>
      <c r="X50">
        <v>203510244</v>
      </c>
      <c r="Y50" s="7">
        <v>45644</v>
      </c>
      <c r="Z50" s="7" t="s">
        <v>870</v>
      </c>
      <c r="AA50" s="7"/>
      <c r="AB50" s="7"/>
      <c r="AC50"/>
      <c r="AD50"/>
      <c r="AE50"/>
      <c r="AF50"/>
      <c r="AG50"/>
      <c r="AH50"/>
      <c r="AO50"/>
    </row>
    <row r="51" spans="1:41" hidden="1" x14ac:dyDescent="0.35">
      <c r="A51" s="75" t="s">
        <v>200</v>
      </c>
      <c r="B51" s="74"/>
      <c r="C51" s="74"/>
      <c r="D51" s="74" t="s">
        <v>56</v>
      </c>
      <c r="E51" s="74">
        <v>6</v>
      </c>
      <c r="F51" s="74">
        <v>0</v>
      </c>
      <c r="G51" s="74"/>
      <c r="I51" s="74"/>
      <c r="J51" s="124">
        <v>6</v>
      </c>
      <c r="K51" s="78"/>
      <c r="N51" s="74">
        <v>0</v>
      </c>
      <c r="P51" s="74">
        <v>202225583</v>
      </c>
      <c r="Q51" t="s">
        <v>1400</v>
      </c>
      <c r="R51" s="74">
        <v>1</v>
      </c>
      <c r="S51" s="3">
        <v>45546</v>
      </c>
      <c r="T51" s="3"/>
      <c r="U51" t="s">
        <v>27</v>
      </c>
      <c r="V51" t="s">
        <v>27</v>
      </c>
      <c r="W51" t="s">
        <v>130</v>
      </c>
      <c r="X51">
        <v>203535030</v>
      </c>
      <c r="Y51" s="7">
        <v>45644</v>
      </c>
      <c r="Z51" s="7" t="s">
        <v>870</v>
      </c>
      <c r="AA51" s="7"/>
      <c r="AB51" s="7"/>
      <c r="AC51"/>
      <c r="AD51"/>
      <c r="AE51"/>
      <c r="AF51"/>
      <c r="AG51"/>
      <c r="AH51"/>
      <c r="AO51"/>
    </row>
    <row r="52" spans="1:41" hidden="1" x14ac:dyDescent="0.35">
      <c r="A52" s="75" t="s">
        <v>200</v>
      </c>
      <c r="B52" s="74"/>
      <c r="C52" s="74"/>
      <c r="D52" s="74" t="s">
        <v>56</v>
      </c>
      <c r="E52" s="74">
        <v>5</v>
      </c>
      <c r="F52" s="74">
        <v>0</v>
      </c>
      <c r="G52" s="74"/>
      <c r="I52" s="74"/>
      <c r="J52" s="124">
        <v>5</v>
      </c>
      <c r="K52" s="78"/>
      <c r="N52" s="74">
        <v>0</v>
      </c>
      <c r="P52" s="74">
        <v>202208874</v>
      </c>
      <c r="Q52" t="s">
        <v>1016</v>
      </c>
      <c r="R52" s="74">
        <v>1</v>
      </c>
      <c r="S52" s="3">
        <v>45365</v>
      </c>
      <c r="T52" s="3"/>
      <c r="U52" t="s">
        <v>57</v>
      </c>
      <c r="V52" t="s">
        <v>57</v>
      </c>
      <c r="W52" t="s">
        <v>64</v>
      </c>
      <c r="X52">
        <v>203500257</v>
      </c>
      <c r="Y52" s="7">
        <v>45644</v>
      </c>
      <c r="Z52" s="7" t="s">
        <v>870</v>
      </c>
      <c r="AA52" s="7"/>
      <c r="AB52" s="7"/>
      <c r="AC52"/>
      <c r="AD52"/>
      <c r="AE52"/>
      <c r="AF52"/>
      <c r="AG52"/>
      <c r="AH52"/>
      <c r="AO52"/>
    </row>
    <row r="53" spans="1:41" hidden="1" x14ac:dyDescent="0.35">
      <c r="A53" s="75" t="s">
        <v>114</v>
      </c>
      <c r="B53" s="74"/>
      <c r="C53" s="74"/>
      <c r="D53" s="74" t="s">
        <v>56</v>
      </c>
      <c r="E53" s="74">
        <v>7</v>
      </c>
      <c r="F53" s="74">
        <v>0</v>
      </c>
      <c r="G53" s="74"/>
      <c r="I53" s="74">
        <v>3</v>
      </c>
      <c r="J53" s="124">
        <v>4</v>
      </c>
      <c r="K53" s="78"/>
      <c r="N53" s="74">
        <v>0</v>
      </c>
      <c r="P53" s="74">
        <v>101160033</v>
      </c>
      <c r="Q53" t="s">
        <v>910</v>
      </c>
      <c r="R53" s="74">
        <v>2</v>
      </c>
      <c r="S53" s="3">
        <v>45218</v>
      </c>
      <c r="T53" s="3"/>
      <c r="U53" t="s">
        <v>27</v>
      </c>
      <c r="V53" t="s">
        <v>27</v>
      </c>
      <c r="W53" t="s">
        <v>130</v>
      </c>
      <c r="X53">
        <v>203470190</v>
      </c>
      <c r="Y53" s="7">
        <v>45644</v>
      </c>
      <c r="Z53" s="7" t="s">
        <v>870</v>
      </c>
      <c r="AA53" s="7"/>
      <c r="AB53" s="7"/>
      <c r="AC53"/>
      <c r="AD53"/>
      <c r="AE53"/>
      <c r="AF53"/>
      <c r="AG53"/>
      <c r="AH53"/>
      <c r="AO53"/>
    </row>
    <row r="54" spans="1:41" hidden="1" x14ac:dyDescent="0.35">
      <c r="A54" s="75" t="s">
        <v>200</v>
      </c>
      <c r="B54" s="74"/>
      <c r="C54" s="74"/>
      <c r="D54" s="74" t="s">
        <v>56</v>
      </c>
      <c r="E54" s="74">
        <v>3</v>
      </c>
      <c r="F54" s="74">
        <v>0</v>
      </c>
      <c r="G54" s="74"/>
      <c r="I54" s="74"/>
      <c r="J54" s="124">
        <v>3</v>
      </c>
      <c r="K54" s="78"/>
      <c r="N54" s="74">
        <v>0</v>
      </c>
      <c r="P54" s="74">
        <v>101213591</v>
      </c>
      <c r="Q54" t="s">
        <v>1508</v>
      </c>
      <c r="R54" s="74">
        <v>2</v>
      </c>
      <c r="S54" s="3">
        <v>45590</v>
      </c>
      <c r="T54" s="3"/>
      <c r="U54" t="s">
        <v>57</v>
      </c>
      <c r="V54" t="s">
        <v>57</v>
      </c>
      <c r="W54" t="s">
        <v>64</v>
      </c>
      <c r="X54">
        <v>203546876</v>
      </c>
      <c r="Y54" s="7">
        <v>45644</v>
      </c>
      <c r="Z54" s="7" t="s">
        <v>870</v>
      </c>
      <c r="AA54" s="7"/>
      <c r="AB54" s="7"/>
      <c r="AC54"/>
      <c r="AD54"/>
      <c r="AE54"/>
      <c r="AF54"/>
      <c r="AG54"/>
      <c r="AH54"/>
      <c r="AO54"/>
    </row>
    <row r="55" spans="1:41" hidden="1" x14ac:dyDescent="0.35">
      <c r="A55" s="75" t="s">
        <v>200</v>
      </c>
      <c r="B55" s="74"/>
      <c r="C55" s="74"/>
      <c r="D55" s="74" t="s">
        <v>56</v>
      </c>
      <c r="E55" s="74">
        <v>4</v>
      </c>
      <c r="F55" s="74">
        <v>0</v>
      </c>
      <c r="G55" s="74"/>
      <c r="I55" s="74"/>
      <c r="J55" s="124">
        <v>4</v>
      </c>
      <c r="K55" s="78"/>
      <c r="N55" s="74">
        <v>0</v>
      </c>
      <c r="P55" s="74">
        <v>101675388</v>
      </c>
      <c r="Q55" t="s">
        <v>949</v>
      </c>
      <c r="R55" s="74">
        <v>4</v>
      </c>
      <c r="S55" s="3">
        <v>45288</v>
      </c>
      <c r="T55" s="3"/>
      <c r="U55" t="s">
        <v>27</v>
      </c>
      <c r="V55" t="s">
        <v>27</v>
      </c>
      <c r="W55" t="s">
        <v>130</v>
      </c>
      <c r="X55">
        <v>203483059</v>
      </c>
      <c r="Y55" s="7">
        <v>45644</v>
      </c>
      <c r="Z55" s="7" t="s">
        <v>870</v>
      </c>
      <c r="AA55" s="7"/>
      <c r="AB55" s="7"/>
      <c r="AC55"/>
      <c r="AD55"/>
      <c r="AE55"/>
      <c r="AF55"/>
      <c r="AG55"/>
      <c r="AH55"/>
      <c r="AO55"/>
    </row>
    <row r="56" spans="1:41" hidden="1" x14ac:dyDescent="0.35">
      <c r="A56" s="75" t="s">
        <v>200</v>
      </c>
      <c r="B56" s="74"/>
      <c r="C56" s="74"/>
      <c r="D56" s="74" t="s">
        <v>56</v>
      </c>
      <c r="E56" s="74">
        <v>5</v>
      </c>
      <c r="F56" s="74">
        <v>0</v>
      </c>
      <c r="G56" s="74"/>
      <c r="I56" s="74"/>
      <c r="J56" s="124">
        <v>5</v>
      </c>
      <c r="K56" s="78"/>
      <c r="N56" s="74">
        <v>0</v>
      </c>
      <c r="P56" s="74">
        <v>202229788</v>
      </c>
      <c r="Q56" t="s">
        <v>1472</v>
      </c>
      <c r="R56" s="74">
        <v>1</v>
      </c>
      <c r="S56" s="3">
        <v>45574</v>
      </c>
      <c r="T56" s="3"/>
      <c r="U56" s="7" t="s">
        <v>57</v>
      </c>
      <c r="V56" s="7" t="s">
        <v>57</v>
      </c>
      <c r="W56" t="s">
        <v>64</v>
      </c>
      <c r="X56">
        <v>203543423</v>
      </c>
      <c r="Y56" s="7">
        <v>45644</v>
      </c>
      <c r="Z56" s="7" t="s">
        <v>870</v>
      </c>
      <c r="AA56" s="7"/>
      <c r="AB56" s="7"/>
      <c r="AC56"/>
      <c r="AD56"/>
      <c r="AE56"/>
      <c r="AF56"/>
      <c r="AG56"/>
      <c r="AH56"/>
      <c r="AO56"/>
    </row>
    <row r="57" spans="1:41" hidden="1" x14ac:dyDescent="0.35">
      <c r="A57" s="75" t="s">
        <v>200</v>
      </c>
      <c r="B57" s="74"/>
      <c r="C57" s="74"/>
      <c r="D57" s="74" t="s">
        <v>56</v>
      </c>
      <c r="E57" s="74">
        <v>5</v>
      </c>
      <c r="F57" s="74">
        <v>0</v>
      </c>
      <c r="G57" s="74"/>
      <c r="I57" s="74"/>
      <c r="J57" s="124">
        <v>5</v>
      </c>
      <c r="K57" s="78"/>
      <c r="N57" s="74">
        <v>0</v>
      </c>
      <c r="P57" s="74">
        <v>101279637</v>
      </c>
      <c r="Q57" t="s">
        <v>1096</v>
      </c>
      <c r="R57" s="74">
        <v>2</v>
      </c>
      <c r="S57" s="3">
        <v>45433</v>
      </c>
      <c r="T57" s="3"/>
      <c r="U57" t="s">
        <v>57</v>
      </c>
      <c r="V57" t="s">
        <v>57</v>
      </c>
      <c r="W57" t="s">
        <v>62</v>
      </c>
      <c r="X57">
        <v>203513717</v>
      </c>
      <c r="Y57" s="7">
        <v>45644</v>
      </c>
      <c r="Z57" s="7" t="s">
        <v>870</v>
      </c>
      <c r="AA57" s="7"/>
      <c r="AB57" s="7"/>
      <c r="AC57"/>
      <c r="AD57"/>
      <c r="AE57"/>
      <c r="AF57"/>
      <c r="AG57"/>
      <c r="AH57"/>
      <c r="AO57"/>
    </row>
    <row r="58" spans="1:41" hidden="1" x14ac:dyDescent="0.35">
      <c r="A58" s="75" t="s">
        <v>214</v>
      </c>
      <c r="B58" s="74"/>
      <c r="C58" s="74"/>
      <c r="D58" s="74" t="s">
        <v>56</v>
      </c>
      <c r="E58" s="74">
        <v>0</v>
      </c>
      <c r="F58" s="74">
        <v>4</v>
      </c>
      <c r="G58" s="74"/>
      <c r="I58" s="74"/>
      <c r="K58" s="78"/>
      <c r="L58" s="124">
        <v>4</v>
      </c>
      <c r="N58" s="74">
        <v>0</v>
      </c>
      <c r="P58" s="74">
        <v>202200629</v>
      </c>
      <c r="Q58" t="s">
        <v>1021</v>
      </c>
      <c r="R58" s="74">
        <v>1</v>
      </c>
      <c r="S58" s="3">
        <v>45371</v>
      </c>
      <c r="T58" s="3"/>
      <c r="U58" t="s">
        <v>57</v>
      </c>
      <c r="V58" t="s">
        <v>57</v>
      </c>
      <c r="W58" t="s">
        <v>59</v>
      </c>
      <c r="X58">
        <v>203501308</v>
      </c>
      <c r="Y58" s="7">
        <v>45644</v>
      </c>
      <c r="Z58" s="7" t="s">
        <v>870</v>
      </c>
      <c r="AA58" s="7"/>
      <c r="AB58" s="7"/>
      <c r="AC58"/>
      <c r="AD58"/>
      <c r="AE58"/>
      <c r="AF58"/>
      <c r="AG58"/>
      <c r="AH58"/>
      <c r="AO58"/>
    </row>
    <row r="59" spans="1:41" hidden="1" x14ac:dyDescent="0.35">
      <c r="A59" s="75" t="s">
        <v>200</v>
      </c>
      <c r="B59" s="74"/>
      <c r="C59" s="74"/>
      <c r="D59" s="74" t="s">
        <v>56</v>
      </c>
      <c r="E59" s="74">
        <v>4</v>
      </c>
      <c r="F59" s="74">
        <v>0</v>
      </c>
      <c r="G59" s="74"/>
      <c r="I59" s="74"/>
      <c r="J59" s="124">
        <v>4</v>
      </c>
      <c r="K59" s="78"/>
      <c r="N59" s="74">
        <v>0</v>
      </c>
      <c r="P59" s="74">
        <v>101614550</v>
      </c>
      <c r="Q59" t="s">
        <v>1063</v>
      </c>
      <c r="R59" s="74">
        <v>1</v>
      </c>
      <c r="S59" s="3">
        <v>45398</v>
      </c>
      <c r="T59" s="3"/>
      <c r="U59" t="s">
        <v>57</v>
      </c>
      <c r="V59" t="s">
        <v>57</v>
      </c>
      <c r="W59" t="s">
        <v>58</v>
      </c>
      <c r="X59">
        <v>203506487</v>
      </c>
      <c r="Y59" s="7">
        <v>45644</v>
      </c>
      <c r="Z59" s="7" t="s">
        <v>870</v>
      </c>
      <c r="AA59" s="7"/>
      <c r="AB59" s="7"/>
      <c r="AC59"/>
      <c r="AD59"/>
      <c r="AE59"/>
      <c r="AF59"/>
      <c r="AG59"/>
      <c r="AH59"/>
      <c r="AO59"/>
    </row>
    <row r="60" spans="1:41" hidden="1" x14ac:dyDescent="0.35">
      <c r="A60" s="75" t="s">
        <v>200</v>
      </c>
      <c r="B60" s="74"/>
      <c r="C60" s="74"/>
      <c r="D60" s="74" t="s">
        <v>56</v>
      </c>
      <c r="E60" s="74">
        <v>4</v>
      </c>
      <c r="F60" s="74">
        <v>0</v>
      </c>
      <c r="G60" s="74"/>
      <c r="I60" s="74"/>
      <c r="J60" s="124">
        <v>4</v>
      </c>
      <c r="K60" s="78"/>
      <c r="N60" s="74">
        <v>0</v>
      </c>
      <c r="P60" s="74">
        <v>101829264</v>
      </c>
      <c r="Q60" t="s">
        <v>1004</v>
      </c>
      <c r="R60" s="74">
        <v>1</v>
      </c>
      <c r="S60" s="3">
        <v>45350</v>
      </c>
      <c r="T60" s="3"/>
      <c r="U60" t="s">
        <v>57</v>
      </c>
      <c r="V60" t="s">
        <v>57</v>
      </c>
      <c r="W60" t="s">
        <v>59</v>
      </c>
      <c r="X60">
        <v>203496788</v>
      </c>
      <c r="Y60" s="7">
        <v>45644</v>
      </c>
      <c r="Z60" s="7" t="s">
        <v>870</v>
      </c>
      <c r="AA60" s="7"/>
      <c r="AB60" s="7"/>
      <c r="AC60"/>
      <c r="AD60"/>
      <c r="AE60"/>
      <c r="AF60"/>
      <c r="AG60"/>
      <c r="AH60"/>
      <c r="AO60"/>
    </row>
    <row r="61" spans="1:41" hidden="1" x14ac:dyDescent="0.35">
      <c r="A61" s="75" t="s">
        <v>114</v>
      </c>
      <c r="B61" s="74">
        <v>1</v>
      </c>
      <c r="C61" s="74"/>
      <c r="D61" s="74" t="s">
        <v>101</v>
      </c>
      <c r="E61" s="74">
        <v>8</v>
      </c>
      <c r="F61" s="74">
        <v>1</v>
      </c>
      <c r="G61" s="74"/>
      <c r="I61" s="74">
        <v>4</v>
      </c>
      <c r="J61" s="124">
        <v>4</v>
      </c>
      <c r="K61" s="78">
        <v>1</v>
      </c>
      <c r="N61" s="74">
        <v>0</v>
      </c>
      <c r="P61" s="74">
        <v>202167164</v>
      </c>
      <c r="Q61" t="s">
        <v>122</v>
      </c>
      <c r="R61" s="74">
        <v>1</v>
      </c>
      <c r="S61" s="3">
        <v>44881</v>
      </c>
      <c r="T61" s="3"/>
      <c r="U61" t="s">
        <v>57</v>
      </c>
      <c r="V61" t="s">
        <v>57</v>
      </c>
      <c r="W61" t="s">
        <v>64</v>
      </c>
      <c r="X61">
        <v>203412541</v>
      </c>
      <c r="Y61" s="7">
        <v>45644</v>
      </c>
      <c r="Z61" s="7" t="s">
        <v>870</v>
      </c>
      <c r="AA61" s="7"/>
      <c r="AB61" s="7"/>
      <c r="AC61"/>
      <c r="AD61"/>
      <c r="AE61"/>
      <c r="AF61"/>
      <c r="AG61"/>
      <c r="AH61"/>
      <c r="AO61"/>
    </row>
    <row r="62" spans="1:41" hidden="1" x14ac:dyDescent="0.35">
      <c r="A62" s="75" t="s">
        <v>200</v>
      </c>
      <c r="B62" s="74"/>
      <c r="C62" s="74"/>
      <c r="D62" s="74" t="s">
        <v>56</v>
      </c>
      <c r="E62" s="74">
        <v>4</v>
      </c>
      <c r="F62" s="74">
        <v>0</v>
      </c>
      <c r="G62" s="74"/>
      <c r="I62" s="74"/>
      <c r="J62" s="124">
        <v>4</v>
      </c>
      <c r="K62" s="78"/>
      <c r="N62" s="74">
        <v>0</v>
      </c>
      <c r="P62" s="74">
        <v>202202857</v>
      </c>
      <c r="Q62" t="s">
        <v>960</v>
      </c>
      <c r="R62" s="74">
        <v>1</v>
      </c>
      <c r="S62" s="3">
        <v>45307</v>
      </c>
      <c r="T62" s="3"/>
      <c r="U62" s="7" t="s">
        <v>57</v>
      </c>
      <c r="V62" s="7" t="s">
        <v>57</v>
      </c>
      <c r="W62" t="s">
        <v>64</v>
      </c>
      <c r="X62">
        <v>203488331</v>
      </c>
      <c r="Y62" s="7">
        <v>45644</v>
      </c>
      <c r="Z62" s="7" t="s">
        <v>870</v>
      </c>
      <c r="AA62" s="7"/>
      <c r="AB62" s="7"/>
      <c r="AC62"/>
      <c r="AD62"/>
      <c r="AE62"/>
      <c r="AF62"/>
      <c r="AG62"/>
      <c r="AH62"/>
      <c r="AO62"/>
    </row>
    <row r="63" spans="1:41" hidden="1" x14ac:dyDescent="0.35">
      <c r="A63" s="75" t="s">
        <v>200</v>
      </c>
      <c r="B63" s="74"/>
      <c r="C63" s="74"/>
      <c r="D63" s="74" t="s">
        <v>56</v>
      </c>
      <c r="E63" s="74">
        <v>6</v>
      </c>
      <c r="F63" s="74">
        <v>0</v>
      </c>
      <c r="G63" s="74"/>
      <c r="I63" s="74">
        <v>1</v>
      </c>
      <c r="J63" s="124">
        <v>5</v>
      </c>
      <c r="K63" s="78"/>
      <c r="N63" s="74">
        <v>0</v>
      </c>
      <c r="P63" s="74">
        <v>101428679</v>
      </c>
      <c r="Q63" t="s">
        <v>945</v>
      </c>
      <c r="R63" s="74">
        <v>2</v>
      </c>
      <c r="S63" s="3">
        <v>45280</v>
      </c>
      <c r="T63" s="3"/>
      <c r="U63" t="s">
        <v>57</v>
      </c>
      <c r="V63" t="s">
        <v>57</v>
      </c>
      <c r="W63" t="s">
        <v>64</v>
      </c>
      <c r="X63">
        <v>203483999</v>
      </c>
      <c r="Y63" s="7">
        <v>45644</v>
      </c>
      <c r="Z63" s="7" t="s">
        <v>870</v>
      </c>
      <c r="AA63" s="7"/>
      <c r="AB63" s="7"/>
      <c r="AC63"/>
      <c r="AD63"/>
      <c r="AE63"/>
      <c r="AF63"/>
      <c r="AG63"/>
      <c r="AH63"/>
      <c r="AO63"/>
    </row>
    <row r="64" spans="1:41" hidden="1" x14ac:dyDescent="0.35">
      <c r="A64" s="75" t="s">
        <v>216</v>
      </c>
      <c r="B64" s="74"/>
      <c r="C64" s="74"/>
      <c r="D64" s="74" t="s">
        <v>56</v>
      </c>
      <c r="E64" s="74">
        <v>0</v>
      </c>
      <c r="F64" s="74">
        <v>0</v>
      </c>
      <c r="G64" s="74"/>
      <c r="H64" s="124">
        <v>3</v>
      </c>
      <c r="I64" s="74"/>
      <c r="K64" s="78"/>
      <c r="N64" s="74">
        <v>0</v>
      </c>
      <c r="P64" s="74">
        <v>202233406</v>
      </c>
      <c r="Q64" t="s">
        <v>1567</v>
      </c>
      <c r="R64" s="74">
        <v>1</v>
      </c>
      <c r="S64" s="3">
        <v>45604</v>
      </c>
      <c r="T64" s="3"/>
      <c r="U64" t="s">
        <v>57</v>
      </c>
      <c r="V64" t="s">
        <v>57</v>
      </c>
      <c r="W64" t="s">
        <v>61</v>
      </c>
      <c r="X64">
        <v>203550300</v>
      </c>
      <c r="Y64" s="7">
        <v>45644</v>
      </c>
      <c r="Z64" s="7" t="s">
        <v>870</v>
      </c>
      <c r="AA64" s="7"/>
      <c r="AB64" s="7"/>
      <c r="AC64"/>
      <c r="AD64"/>
      <c r="AE64"/>
      <c r="AF64"/>
      <c r="AG64"/>
      <c r="AH64"/>
      <c r="AO64"/>
    </row>
    <row r="65" spans="1:41" hidden="1" x14ac:dyDescent="0.35">
      <c r="A65" s="75" t="s">
        <v>214</v>
      </c>
      <c r="B65" s="74">
        <v>1</v>
      </c>
      <c r="C65" s="74"/>
      <c r="D65" s="74" t="s">
        <v>56</v>
      </c>
      <c r="E65" s="74">
        <v>1</v>
      </c>
      <c r="F65" s="74">
        <v>4</v>
      </c>
      <c r="G65" s="74"/>
      <c r="I65" s="74"/>
      <c r="J65" s="124">
        <v>1</v>
      </c>
      <c r="K65" s="78"/>
      <c r="L65" s="124">
        <v>4</v>
      </c>
      <c r="N65" s="74">
        <v>0</v>
      </c>
      <c r="P65" s="74">
        <v>101499111</v>
      </c>
      <c r="Q65" t="s">
        <v>1530</v>
      </c>
      <c r="R65" s="74">
        <v>2</v>
      </c>
      <c r="S65" s="3">
        <v>45596</v>
      </c>
      <c r="T65" s="3"/>
      <c r="U65" t="s">
        <v>57</v>
      </c>
      <c r="V65" t="s">
        <v>57</v>
      </c>
      <c r="W65" t="s">
        <v>62</v>
      </c>
      <c r="X65">
        <v>203548181</v>
      </c>
      <c r="Y65" s="7">
        <v>45644</v>
      </c>
      <c r="Z65" s="7" t="s">
        <v>870</v>
      </c>
      <c r="AA65" s="7"/>
      <c r="AB65" s="7"/>
      <c r="AC65"/>
      <c r="AD65"/>
      <c r="AE65"/>
      <c r="AF65"/>
      <c r="AG65"/>
      <c r="AH65"/>
      <c r="AO65"/>
    </row>
    <row r="66" spans="1:41" hidden="1" x14ac:dyDescent="0.35">
      <c r="A66" s="75" t="s">
        <v>67</v>
      </c>
      <c r="B66" s="74"/>
      <c r="C66" s="74"/>
      <c r="D66" s="74" t="s">
        <v>56</v>
      </c>
      <c r="E66" s="74">
        <v>0</v>
      </c>
      <c r="F66" s="74">
        <v>8</v>
      </c>
      <c r="G66" s="74"/>
      <c r="I66" s="74"/>
      <c r="K66" s="78">
        <v>4</v>
      </c>
      <c r="L66" s="124">
        <v>4</v>
      </c>
      <c r="N66" s="74">
        <v>0</v>
      </c>
      <c r="P66" s="74">
        <v>101829215</v>
      </c>
      <c r="Q66" t="s">
        <v>69</v>
      </c>
      <c r="R66" s="74">
        <v>2</v>
      </c>
      <c r="S66" s="3">
        <v>44400</v>
      </c>
      <c r="T66" s="3"/>
      <c r="U66" s="7" t="s">
        <v>63</v>
      </c>
      <c r="V66" s="7" t="s">
        <v>57</v>
      </c>
      <c r="W66" t="s">
        <v>60</v>
      </c>
      <c r="X66">
        <v>203340770</v>
      </c>
      <c r="Y66" s="7">
        <v>45644</v>
      </c>
      <c r="Z66" s="7" t="s">
        <v>870</v>
      </c>
      <c r="AA66" s="7"/>
      <c r="AB66" s="7"/>
      <c r="AC66"/>
      <c r="AD66"/>
      <c r="AE66"/>
      <c r="AF66"/>
      <c r="AG66"/>
      <c r="AH66"/>
      <c r="AO66"/>
    </row>
    <row r="67" spans="1:41" hidden="1" x14ac:dyDescent="0.35">
      <c r="A67" s="75" t="s">
        <v>200</v>
      </c>
      <c r="B67" s="74"/>
      <c r="C67" s="74"/>
      <c r="D67" s="74" t="s">
        <v>56</v>
      </c>
      <c r="E67" s="74">
        <v>3</v>
      </c>
      <c r="F67" s="74">
        <v>0</v>
      </c>
      <c r="G67" s="74"/>
      <c r="I67" s="74"/>
      <c r="J67" s="124">
        <v>3</v>
      </c>
      <c r="K67" s="78"/>
      <c r="N67" s="74">
        <v>0</v>
      </c>
      <c r="P67" s="74">
        <v>101879691</v>
      </c>
      <c r="Q67" t="s">
        <v>1635</v>
      </c>
      <c r="R67" s="74">
        <v>1</v>
      </c>
      <c r="S67" s="3">
        <v>45639</v>
      </c>
      <c r="T67" s="3"/>
      <c r="U67" s="7" t="s">
        <v>27</v>
      </c>
      <c r="V67" s="7" t="s">
        <v>27</v>
      </c>
      <c r="W67" t="s">
        <v>130</v>
      </c>
      <c r="X67">
        <v>203555465</v>
      </c>
      <c r="Y67" s="7">
        <v>45644</v>
      </c>
      <c r="Z67" s="7" t="s">
        <v>870</v>
      </c>
      <c r="AA67" s="7"/>
      <c r="AB67" s="7"/>
      <c r="AC67"/>
      <c r="AD67"/>
      <c r="AE67"/>
      <c r="AF67"/>
      <c r="AG67"/>
      <c r="AH67"/>
      <c r="AO67"/>
    </row>
    <row r="68" spans="1:41" hidden="1" x14ac:dyDescent="0.35">
      <c r="A68" s="75" t="s">
        <v>200</v>
      </c>
      <c r="B68" s="74"/>
      <c r="C68" s="74"/>
      <c r="D68" s="74" t="s">
        <v>56</v>
      </c>
      <c r="E68" s="74">
        <v>4</v>
      </c>
      <c r="F68" s="74">
        <v>0</v>
      </c>
      <c r="G68" s="74"/>
      <c r="I68" s="74"/>
      <c r="J68" s="124">
        <v>4</v>
      </c>
      <c r="K68" s="78"/>
      <c r="N68" s="74">
        <v>0</v>
      </c>
      <c r="P68" s="74">
        <v>202232754</v>
      </c>
      <c r="Q68" t="s">
        <v>1587</v>
      </c>
      <c r="R68" s="74">
        <v>1</v>
      </c>
      <c r="S68" s="3">
        <v>45617</v>
      </c>
      <c r="T68" s="3"/>
      <c r="U68" t="s">
        <v>57</v>
      </c>
      <c r="V68" t="s">
        <v>57</v>
      </c>
      <c r="W68" t="s">
        <v>62</v>
      </c>
      <c r="X68">
        <v>203552029</v>
      </c>
      <c r="Y68" s="7">
        <v>45644</v>
      </c>
      <c r="Z68" s="7" t="s">
        <v>870</v>
      </c>
      <c r="AA68" s="7"/>
      <c r="AB68" s="7"/>
      <c r="AC68"/>
      <c r="AD68"/>
      <c r="AE68"/>
      <c r="AF68"/>
      <c r="AG68"/>
      <c r="AH68"/>
      <c r="AO68"/>
    </row>
    <row r="69" spans="1:41" hidden="1" x14ac:dyDescent="0.35">
      <c r="A69" s="75" t="s">
        <v>200</v>
      </c>
      <c r="B69" s="74"/>
      <c r="C69" s="74"/>
      <c r="D69" s="74" t="s">
        <v>56</v>
      </c>
      <c r="E69" s="74">
        <v>3</v>
      </c>
      <c r="F69" s="74">
        <v>0</v>
      </c>
      <c r="G69" s="74"/>
      <c r="I69" s="74"/>
      <c r="J69" s="124">
        <v>3</v>
      </c>
      <c r="K69" s="78"/>
      <c r="N69" s="74">
        <v>0</v>
      </c>
      <c r="P69" s="74">
        <v>101649704</v>
      </c>
      <c r="Q69" t="s">
        <v>996</v>
      </c>
      <c r="R69" s="74">
        <v>2</v>
      </c>
      <c r="S69" s="3">
        <v>45338</v>
      </c>
      <c r="T69" s="3"/>
      <c r="U69" t="s">
        <v>27</v>
      </c>
      <c r="V69" t="s">
        <v>27</v>
      </c>
      <c r="W69" t="s">
        <v>130</v>
      </c>
      <c r="X69">
        <v>203493355</v>
      </c>
      <c r="Y69" s="7">
        <v>45644</v>
      </c>
      <c r="Z69" s="7" t="s">
        <v>870</v>
      </c>
      <c r="AA69" s="7"/>
      <c r="AB69" s="7"/>
      <c r="AC69"/>
      <c r="AD69"/>
      <c r="AE69"/>
      <c r="AF69"/>
      <c r="AG69"/>
      <c r="AH69"/>
      <c r="AO69"/>
    </row>
    <row r="70" spans="1:41" hidden="1" x14ac:dyDescent="0.35">
      <c r="A70" s="75" t="s">
        <v>68</v>
      </c>
      <c r="B70" s="74">
        <v>1</v>
      </c>
      <c r="C70" s="74"/>
      <c r="D70" s="74" t="s">
        <v>101</v>
      </c>
      <c r="E70" s="74">
        <v>8</v>
      </c>
      <c r="F70" s="74">
        <v>1</v>
      </c>
      <c r="G70" s="74"/>
      <c r="I70" s="74">
        <v>4</v>
      </c>
      <c r="J70" s="124">
        <v>4</v>
      </c>
      <c r="K70" s="78">
        <v>1</v>
      </c>
      <c r="N70" s="74">
        <v>0</v>
      </c>
      <c r="P70" s="74">
        <v>202163975</v>
      </c>
      <c r="Q70" t="s">
        <v>112</v>
      </c>
      <c r="R70" s="74">
        <v>1</v>
      </c>
      <c r="S70" s="3">
        <v>44834</v>
      </c>
      <c r="T70" s="3"/>
      <c r="U70" t="s">
        <v>57</v>
      </c>
      <c r="V70" t="s">
        <v>57</v>
      </c>
      <c r="W70" t="s">
        <v>64</v>
      </c>
      <c r="X70">
        <v>203404961</v>
      </c>
      <c r="Y70" s="7">
        <v>45644</v>
      </c>
      <c r="Z70" s="7" t="s">
        <v>870</v>
      </c>
      <c r="AA70" s="7"/>
      <c r="AB70" s="7"/>
      <c r="AC70"/>
      <c r="AD70"/>
      <c r="AE70"/>
      <c r="AF70"/>
      <c r="AG70"/>
      <c r="AH70"/>
      <c r="AO70"/>
    </row>
    <row r="71" spans="1:41" hidden="1" x14ac:dyDescent="0.35">
      <c r="A71" s="75" t="s">
        <v>200</v>
      </c>
      <c r="B71" s="74"/>
      <c r="C71" s="74"/>
      <c r="D71" s="74" t="s">
        <v>56</v>
      </c>
      <c r="E71" s="74">
        <v>4</v>
      </c>
      <c r="F71" s="74">
        <v>0</v>
      </c>
      <c r="G71" s="74"/>
      <c r="I71" s="74"/>
      <c r="J71" s="124">
        <v>4</v>
      </c>
      <c r="K71" s="78"/>
      <c r="N71" s="74">
        <v>0</v>
      </c>
      <c r="P71" s="74">
        <v>202033173</v>
      </c>
      <c r="Q71" t="s">
        <v>1099</v>
      </c>
      <c r="R71" s="74">
        <v>2</v>
      </c>
      <c r="S71" s="3">
        <v>45440</v>
      </c>
      <c r="T71" s="3"/>
      <c r="U71" t="s">
        <v>27</v>
      </c>
      <c r="V71" t="s">
        <v>27</v>
      </c>
      <c r="W71" t="s">
        <v>130</v>
      </c>
      <c r="X71">
        <v>203514179</v>
      </c>
      <c r="Y71" s="7">
        <v>45644</v>
      </c>
      <c r="Z71" s="7" t="s">
        <v>870</v>
      </c>
      <c r="AA71" s="7"/>
      <c r="AB71" s="7"/>
      <c r="AC71"/>
      <c r="AD71"/>
      <c r="AE71"/>
      <c r="AF71"/>
      <c r="AG71"/>
      <c r="AH71"/>
      <c r="AO71"/>
    </row>
    <row r="72" spans="1:41" hidden="1" x14ac:dyDescent="0.35">
      <c r="A72" s="75" t="s">
        <v>114</v>
      </c>
      <c r="B72" s="74"/>
      <c r="C72" s="74"/>
      <c r="D72" s="74" t="s">
        <v>56</v>
      </c>
      <c r="E72" s="74">
        <v>9</v>
      </c>
      <c r="F72" s="74">
        <v>0</v>
      </c>
      <c r="G72" s="74"/>
      <c r="I72" s="74">
        <v>4</v>
      </c>
      <c r="J72" s="124">
        <v>5</v>
      </c>
      <c r="K72" s="78"/>
      <c r="N72" s="74">
        <v>0</v>
      </c>
      <c r="P72" s="74">
        <v>202193444</v>
      </c>
      <c r="Q72" t="s">
        <v>889</v>
      </c>
      <c r="R72" s="74">
        <v>1</v>
      </c>
      <c r="S72" s="3">
        <v>45204</v>
      </c>
      <c r="T72" s="3"/>
      <c r="U72" t="s">
        <v>57</v>
      </c>
      <c r="V72" t="s">
        <v>57</v>
      </c>
      <c r="W72" t="s">
        <v>62</v>
      </c>
      <c r="X72">
        <v>203469402</v>
      </c>
      <c r="Y72" s="7">
        <v>45644</v>
      </c>
      <c r="Z72" s="7" t="s">
        <v>870</v>
      </c>
      <c r="AA72" s="7"/>
      <c r="AB72" s="7"/>
      <c r="AC72"/>
      <c r="AD72"/>
      <c r="AE72"/>
      <c r="AF72"/>
      <c r="AG72"/>
      <c r="AH72"/>
      <c r="AO72"/>
    </row>
    <row r="73" spans="1:41" hidden="1" x14ac:dyDescent="0.35">
      <c r="A73" s="75" t="s">
        <v>216</v>
      </c>
      <c r="B73" s="74"/>
      <c r="C73" s="74"/>
      <c r="D73" s="74" t="s">
        <v>56</v>
      </c>
      <c r="E73" s="74">
        <v>0</v>
      </c>
      <c r="F73" s="74">
        <v>0</v>
      </c>
      <c r="G73" s="74"/>
      <c r="H73" s="124">
        <v>3</v>
      </c>
      <c r="I73" s="74"/>
      <c r="K73" s="78"/>
      <c r="N73" s="74">
        <v>0</v>
      </c>
      <c r="P73" s="74">
        <v>101866509</v>
      </c>
      <c r="Q73" t="s">
        <v>1123</v>
      </c>
      <c r="R73" s="74">
        <v>2</v>
      </c>
      <c r="S73" s="3">
        <v>45454</v>
      </c>
      <c r="T73" s="3"/>
      <c r="U73" t="s">
        <v>57</v>
      </c>
      <c r="V73" t="s">
        <v>57</v>
      </c>
      <c r="W73" t="s">
        <v>61</v>
      </c>
      <c r="X73">
        <v>203517918</v>
      </c>
      <c r="Y73" s="7">
        <v>45644</v>
      </c>
      <c r="Z73" s="7" t="s">
        <v>870</v>
      </c>
      <c r="AA73" s="7"/>
      <c r="AB73" s="7"/>
      <c r="AC73"/>
      <c r="AD73"/>
      <c r="AE73"/>
      <c r="AF73"/>
      <c r="AG73"/>
      <c r="AH73"/>
      <c r="AO73"/>
    </row>
    <row r="74" spans="1:41" hidden="1" x14ac:dyDescent="0.35">
      <c r="A74" s="75" t="s">
        <v>200</v>
      </c>
      <c r="B74" s="74"/>
      <c r="C74" s="74"/>
      <c r="D74" s="74" t="s">
        <v>56</v>
      </c>
      <c r="E74" s="74">
        <v>4</v>
      </c>
      <c r="F74" s="74">
        <v>0</v>
      </c>
      <c r="G74" s="74"/>
      <c r="I74" s="74"/>
      <c r="J74" s="124">
        <v>4</v>
      </c>
      <c r="K74" s="78"/>
      <c r="N74" s="74">
        <v>0</v>
      </c>
      <c r="P74" s="74">
        <v>202224614</v>
      </c>
      <c r="Q74" t="s">
        <v>1399</v>
      </c>
      <c r="R74" s="74">
        <v>1</v>
      </c>
      <c r="S74" s="3">
        <v>45546</v>
      </c>
      <c r="T74" s="3"/>
      <c r="U74" t="s">
        <v>57</v>
      </c>
      <c r="V74" t="s">
        <v>57</v>
      </c>
      <c r="W74" t="s">
        <v>59</v>
      </c>
      <c r="X74">
        <v>203536771</v>
      </c>
      <c r="Y74" s="7">
        <v>45644</v>
      </c>
      <c r="Z74" s="7" t="s">
        <v>870</v>
      </c>
      <c r="AA74" s="7"/>
      <c r="AB74" s="7"/>
      <c r="AC74"/>
      <c r="AD74"/>
      <c r="AE74"/>
      <c r="AF74"/>
      <c r="AG74"/>
      <c r="AH74"/>
      <c r="AO74"/>
    </row>
    <row r="75" spans="1:41" hidden="1" x14ac:dyDescent="0.35">
      <c r="A75" s="75" t="s">
        <v>200</v>
      </c>
      <c r="B75" s="74"/>
      <c r="C75" s="74"/>
      <c r="D75" s="74" t="s">
        <v>56</v>
      </c>
      <c r="E75" s="74">
        <v>8</v>
      </c>
      <c r="F75" s="74">
        <v>0</v>
      </c>
      <c r="G75" s="74"/>
      <c r="I75" s="74"/>
      <c r="J75" s="124">
        <v>8</v>
      </c>
      <c r="K75" s="78"/>
      <c r="N75" s="74">
        <v>0</v>
      </c>
      <c r="P75" s="74">
        <v>202211845</v>
      </c>
      <c r="Q75" t="s">
        <v>1074</v>
      </c>
      <c r="R75" s="74">
        <v>1</v>
      </c>
      <c r="S75" s="3">
        <v>45405</v>
      </c>
      <c r="T75" s="3"/>
      <c r="U75" s="7" t="s">
        <v>27</v>
      </c>
      <c r="V75" s="7" t="s">
        <v>57</v>
      </c>
      <c r="W75" t="s">
        <v>64</v>
      </c>
      <c r="X75">
        <v>203506395</v>
      </c>
      <c r="Y75" s="7">
        <v>45644</v>
      </c>
      <c r="Z75" s="7" t="s">
        <v>870</v>
      </c>
      <c r="AA75" s="7"/>
      <c r="AB75" s="7"/>
      <c r="AC75"/>
      <c r="AD75"/>
      <c r="AE75"/>
      <c r="AF75"/>
      <c r="AG75"/>
      <c r="AH75"/>
      <c r="AO75"/>
    </row>
    <row r="76" spans="1:41" hidden="1" x14ac:dyDescent="0.35">
      <c r="A76" s="75" t="s">
        <v>115</v>
      </c>
      <c r="B76" s="74"/>
      <c r="C76" s="74"/>
      <c r="D76" s="74" t="s">
        <v>56</v>
      </c>
      <c r="E76" s="74">
        <v>0</v>
      </c>
      <c r="F76" s="74">
        <v>0</v>
      </c>
      <c r="G76" s="74">
        <v>5</v>
      </c>
      <c r="H76" s="124">
        <v>5</v>
      </c>
      <c r="I76" s="74"/>
      <c r="K76" s="78"/>
      <c r="N76" s="74">
        <v>0</v>
      </c>
      <c r="P76" s="74">
        <v>202132953</v>
      </c>
      <c r="Q76" t="s">
        <v>876</v>
      </c>
      <c r="R76" s="74">
        <v>1</v>
      </c>
      <c r="S76" s="3">
        <v>45168</v>
      </c>
      <c r="T76" s="3"/>
      <c r="U76" t="s">
        <v>57</v>
      </c>
      <c r="V76" t="s">
        <v>57</v>
      </c>
      <c r="W76" t="s">
        <v>61</v>
      </c>
      <c r="X76">
        <v>203461733</v>
      </c>
      <c r="Y76" s="7">
        <v>45644</v>
      </c>
      <c r="Z76" s="7" t="s">
        <v>870</v>
      </c>
      <c r="AA76" s="7"/>
      <c r="AB76" s="7"/>
      <c r="AC76"/>
      <c r="AD76"/>
      <c r="AE76"/>
      <c r="AF76"/>
      <c r="AG76"/>
      <c r="AH76"/>
      <c r="AO76"/>
    </row>
    <row r="77" spans="1:41" hidden="1" x14ac:dyDescent="0.35">
      <c r="A77" s="75" t="s">
        <v>200</v>
      </c>
      <c r="B77" s="74"/>
      <c r="C77" s="74"/>
      <c r="D77" s="74" t="s">
        <v>56</v>
      </c>
      <c r="E77" s="74">
        <v>4</v>
      </c>
      <c r="F77" s="74">
        <v>0</v>
      </c>
      <c r="G77" s="74"/>
      <c r="I77" s="74"/>
      <c r="J77" s="124">
        <v>4</v>
      </c>
      <c r="K77" s="78"/>
      <c r="N77" s="74">
        <v>0</v>
      </c>
      <c r="P77" s="74">
        <v>101589788</v>
      </c>
      <c r="Q77" t="s">
        <v>1490</v>
      </c>
      <c r="R77" s="74">
        <v>2</v>
      </c>
      <c r="S77" s="3">
        <v>45582</v>
      </c>
      <c r="T77" s="3"/>
      <c r="U77" t="s">
        <v>57</v>
      </c>
      <c r="V77" t="s">
        <v>57</v>
      </c>
      <c r="W77" t="s">
        <v>58</v>
      </c>
      <c r="X77">
        <v>203544926</v>
      </c>
      <c r="Y77" s="7">
        <v>45644</v>
      </c>
      <c r="Z77" s="7" t="s">
        <v>870</v>
      </c>
      <c r="AA77" s="7"/>
      <c r="AB77" s="7"/>
      <c r="AC77"/>
      <c r="AD77"/>
      <c r="AE77"/>
      <c r="AF77"/>
      <c r="AG77"/>
      <c r="AH77"/>
      <c r="AO77"/>
    </row>
    <row r="78" spans="1:41" hidden="1" x14ac:dyDescent="0.35">
      <c r="A78" s="75" t="s">
        <v>216</v>
      </c>
      <c r="B78" s="74"/>
      <c r="C78" s="74"/>
      <c r="D78" s="74" t="s">
        <v>56</v>
      </c>
      <c r="E78" s="74">
        <v>0</v>
      </c>
      <c r="F78" s="74">
        <v>0</v>
      </c>
      <c r="G78" s="74"/>
      <c r="H78" s="124">
        <v>4</v>
      </c>
      <c r="I78" s="74"/>
      <c r="K78" s="78"/>
      <c r="N78" s="74">
        <v>0</v>
      </c>
      <c r="P78" s="74">
        <v>202210175</v>
      </c>
      <c r="Q78" t="s">
        <v>1029</v>
      </c>
      <c r="R78" s="74">
        <v>1</v>
      </c>
      <c r="S78" s="3">
        <v>45378</v>
      </c>
      <c r="T78" s="3"/>
      <c r="U78" t="s">
        <v>57</v>
      </c>
      <c r="V78" t="s">
        <v>57</v>
      </c>
      <c r="W78" t="s">
        <v>61</v>
      </c>
      <c r="X78">
        <v>203502648</v>
      </c>
      <c r="Y78" s="7">
        <v>45644</v>
      </c>
      <c r="Z78" s="7" t="s">
        <v>870</v>
      </c>
      <c r="AA78" s="7"/>
      <c r="AB78" s="7"/>
      <c r="AC78"/>
      <c r="AD78"/>
      <c r="AE78"/>
      <c r="AF78"/>
      <c r="AG78"/>
      <c r="AH78"/>
      <c r="AO78"/>
    </row>
    <row r="79" spans="1:41" hidden="1" x14ac:dyDescent="0.35">
      <c r="A79" s="75" t="s">
        <v>200</v>
      </c>
      <c r="B79" s="74"/>
      <c r="C79" s="74"/>
      <c r="D79" s="74" t="s">
        <v>56</v>
      </c>
      <c r="E79" s="74">
        <v>5</v>
      </c>
      <c r="F79" s="74">
        <v>0</v>
      </c>
      <c r="G79" s="74"/>
      <c r="I79" s="74"/>
      <c r="J79" s="124">
        <v>5</v>
      </c>
      <c r="K79" s="78"/>
      <c r="N79" s="74">
        <v>0</v>
      </c>
      <c r="P79" s="74">
        <v>101279799</v>
      </c>
      <c r="Q79" t="s">
        <v>1347</v>
      </c>
      <c r="R79" s="74">
        <v>2</v>
      </c>
      <c r="S79" s="3">
        <v>45497</v>
      </c>
      <c r="T79" s="3"/>
      <c r="U79" t="s">
        <v>27</v>
      </c>
      <c r="V79" t="s">
        <v>27</v>
      </c>
      <c r="W79" t="s">
        <v>130</v>
      </c>
      <c r="X79">
        <v>203524270</v>
      </c>
      <c r="Y79" s="7">
        <v>45644</v>
      </c>
      <c r="Z79" s="7" t="s">
        <v>870</v>
      </c>
      <c r="AA79" s="7"/>
      <c r="AB79" s="7"/>
      <c r="AC79"/>
      <c r="AD79"/>
      <c r="AE79"/>
      <c r="AF79"/>
      <c r="AG79"/>
      <c r="AH79"/>
      <c r="AO79"/>
    </row>
    <row r="80" spans="1:41" hidden="1" x14ac:dyDescent="0.35">
      <c r="A80" s="75" t="s">
        <v>200</v>
      </c>
      <c r="B80" s="74"/>
      <c r="C80" s="74"/>
      <c r="D80" s="74" t="s">
        <v>56</v>
      </c>
      <c r="E80" s="74">
        <v>3</v>
      </c>
      <c r="F80" s="74">
        <v>0</v>
      </c>
      <c r="G80" s="74"/>
      <c r="I80" s="74"/>
      <c r="J80" s="124">
        <v>3</v>
      </c>
      <c r="K80" s="78"/>
      <c r="N80" s="74">
        <v>0</v>
      </c>
      <c r="P80" s="74">
        <v>202235933</v>
      </c>
      <c r="Q80" t="s">
        <v>1622</v>
      </c>
      <c r="R80" s="74">
        <v>1</v>
      </c>
      <c r="S80" s="3">
        <v>45635</v>
      </c>
      <c r="T80" s="3"/>
      <c r="U80" t="s">
        <v>57</v>
      </c>
      <c r="V80" t="s">
        <v>57</v>
      </c>
      <c r="W80" t="s">
        <v>64</v>
      </c>
      <c r="X80">
        <v>203555383</v>
      </c>
      <c r="Y80" s="7">
        <v>45644</v>
      </c>
      <c r="Z80" s="7" t="s">
        <v>870</v>
      </c>
      <c r="AA80" s="7"/>
      <c r="AB80" s="7"/>
      <c r="AC80"/>
      <c r="AD80"/>
      <c r="AE80"/>
      <c r="AF80"/>
      <c r="AG80"/>
      <c r="AH80"/>
      <c r="AO80"/>
    </row>
    <row r="81" spans="1:41" hidden="1" x14ac:dyDescent="0.35">
      <c r="A81" s="75" t="s">
        <v>200</v>
      </c>
      <c r="B81" s="74"/>
      <c r="C81" s="74"/>
      <c r="D81" s="74" t="s">
        <v>56</v>
      </c>
      <c r="E81" s="74">
        <v>3</v>
      </c>
      <c r="F81" s="74">
        <v>0</v>
      </c>
      <c r="G81" s="74"/>
      <c r="I81" s="74"/>
      <c r="J81" s="124">
        <v>3</v>
      </c>
      <c r="K81" s="78"/>
      <c r="N81" s="74">
        <v>0</v>
      </c>
      <c r="P81" s="74">
        <v>101859066</v>
      </c>
      <c r="Q81" t="s">
        <v>1097</v>
      </c>
      <c r="R81" s="74">
        <v>2</v>
      </c>
      <c r="S81" s="3">
        <v>45433</v>
      </c>
      <c r="T81" s="3"/>
      <c r="U81" t="s">
        <v>57</v>
      </c>
      <c r="V81" t="s">
        <v>57</v>
      </c>
      <c r="W81" t="s">
        <v>58</v>
      </c>
      <c r="X81">
        <v>203513694</v>
      </c>
      <c r="Y81" s="7">
        <v>45644</v>
      </c>
      <c r="Z81" s="7" t="s">
        <v>870</v>
      </c>
      <c r="AA81" s="7"/>
      <c r="AB81" s="7"/>
      <c r="AC81"/>
      <c r="AD81"/>
      <c r="AE81"/>
      <c r="AF81"/>
      <c r="AG81"/>
      <c r="AH81"/>
      <c r="AO81"/>
    </row>
    <row r="82" spans="1:41" hidden="1" x14ac:dyDescent="0.35">
      <c r="A82" s="75" t="s">
        <v>200</v>
      </c>
      <c r="B82" s="74"/>
      <c r="C82" s="74"/>
      <c r="D82" s="74" t="s">
        <v>56</v>
      </c>
      <c r="E82" s="74">
        <v>5</v>
      </c>
      <c r="F82" s="74">
        <v>0</v>
      </c>
      <c r="G82" s="74"/>
      <c r="I82" s="74"/>
      <c r="J82" s="124">
        <v>5</v>
      </c>
      <c r="K82" s="78"/>
      <c r="N82" s="74">
        <v>0</v>
      </c>
      <c r="P82" s="74">
        <v>101845288</v>
      </c>
      <c r="Q82" t="s">
        <v>1357</v>
      </c>
      <c r="R82" s="74">
        <v>2</v>
      </c>
      <c r="S82" s="3">
        <v>45509</v>
      </c>
      <c r="T82" s="3"/>
      <c r="U82" t="s">
        <v>57</v>
      </c>
      <c r="V82" t="s">
        <v>57</v>
      </c>
      <c r="W82" t="s">
        <v>58</v>
      </c>
      <c r="X82">
        <v>203529001</v>
      </c>
      <c r="Y82" s="7">
        <v>45644</v>
      </c>
      <c r="Z82" s="7" t="s">
        <v>870</v>
      </c>
      <c r="AA82" s="7"/>
      <c r="AB82" s="7"/>
      <c r="AC82"/>
      <c r="AD82"/>
      <c r="AE82"/>
      <c r="AF82"/>
      <c r="AG82"/>
      <c r="AH82"/>
      <c r="AO82"/>
    </row>
    <row r="83" spans="1:41" hidden="1" x14ac:dyDescent="0.35">
      <c r="A83" s="75" t="s">
        <v>200</v>
      </c>
      <c r="B83" s="74"/>
      <c r="C83" s="74"/>
      <c r="D83" s="74" t="s">
        <v>56</v>
      </c>
      <c r="E83" s="74">
        <v>4</v>
      </c>
      <c r="F83" s="74">
        <v>0</v>
      </c>
      <c r="G83" s="74"/>
      <c r="I83" s="74"/>
      <c r="J83" s="124">
        <v>4</v>
      </c>
      <c r="K83" s="78"/>
      <c r="N83" s="74">
        <v>0</v>
      </c>
      <c r="P83" s="74">
        <v>202230407</v>
      </c>
      <c r="Q83" t="s">
        <v>1483</v>
      </c>
      <c r="R83" s="74">
        <v>1</v>
      </c>
      <c r="S83" s="3">
        <v>45581</v>
      </c>
      <c r="T83" s="3"/>
      <c r="U83" t="s">
        <v>57</v>
      </c>
      <c r="V83" t="s">
        <v>57</v>
      </c>
      <c r="W83" t="s">
        <v>64</v>
      </c>
      <c r="X83">
        <v>203544824</v>
      </c>
      <c r="Y83" s="7">
        <v>45644</v>
      </c>
      <c r="Z83" s="7" t="s">
        <v>870</v>
      </c>
      <c r="AA83" s="7"/>
      <c r="AB83" s="7"/>
      <c r="AC83"/>
      <c r="AD83"/>
      <c r="AE83"/>
      <c r="AF83"/>
      <c r="AG83"/>
      <c r="AH83"/>
      <c r="AO83"/>
    </row>
    <row r="84" spans="1:41" hidden="1" x14ac:dyDescent="0.35">
      <c r="A84" s="75" t="s">
        <v>214</v>
      </c>
      <c r="B84" s="74"/>
      <c r="C84" s="74"/>
      <c r="D84" s="74" t="s">
        <v>56</v>
      </c>
      <c r="E84" s="74">
        <v>0</v>
      </c>
      <c r="F84" s="74">
        <v>5</v>
      </c>
      <c r="G84" s="74"/>
      <c r="I84" s="74"/>
      <c r="K84" s="78"/>
      <c r="L84" s="124">
        <v>5</v>
      </c>
      <c r="N84" s="74">
        <v>0</v>
      </c>
      <c r="P84" s="74">
        <v>101678491</v>
      </c>
      <c r="Q84" t="s">
        <v>1003</v>
      </c>
      <c r="R84" s="74">
        <v>2</v>
      </c>
      <c r="S84" s="3">
        <v>45350</v>
      </c>
      <c r="T84" s="3"/>
      <c r="U84" t="s">
        <v>57</v>
      </c>
      <c r="V84" t="s">
        <v>57</v>
      </c>
      <c r="W84" t="s">
        <v>59</v>
      </c>
      <c r="X84">
        <v>203496810</v>
      </c>
      <c r="Y84" s="7">
        <v>45644</v>
      </c>
      <c r="Z84" s="7" t="s">
        <v>870</v>
      </c>
      <c r="AA84" s="7"/>
      <c r="AB84" s="7"/>
      <c r="AC84"/>
      <c r="AD84"/>
      <c r="AE84"/>
      <c r="AF84"/>
      <c r="AG84"/>
      <c r="AH84"/>
      <c r="AO84"/>
    </row>
    <row r="85" spans="1:41" hidden="1" x14ac:dyDescent="0.35">
      <c r="A85" s="75" t="s">
        <v>200</v>
      </c>
      <c r="B85" s="74"/>
      <c r="C85" s="74"/>
      <c r="D85" s="74" t="s">
        <v>56</v>
      </c>
      <c r="E85" s="74">
        <v>4</v>
      </c>
      <c r="F85" s="74">
        <v>0</v>
      </c>
      <c r="G85" s="74"/>
      <c r="I85" s="74"/>
      <c r="J85" s="124">
        <v>4</v>
      </c>
      <c r="K85" s="78"/>
      <c r="N85" s="74">
        <v>0</v>
      </c>
      <c r="P85" s="74">
        <v>202230300</v>
      </c>
      <c r="Q85" t="s">
        <v>1478</v>
      </c>
      <c r="R85" s="74">
        <v>1</v>
      </c>
      <c r="S85" s="3">
        <v>45580</v>
      </c>
      <c r="T85" s="3"/>
      <c r="U85" t="s">
        <v>57</v>
      </c>
      <c r="V85" t="s">
        <v>57</v>
      </c>
      <c r="W85" t="s">
        <v>64</v>
      </c>
      <c r="X85">
        <v>203544561</v>
      </c>
      <c r="Y85" s="7">
        <v>45644</v>
      </c>
      <c r="Z85" s="7" t="s">
        <v>870</v>
      </c>
      <c r="AA85" s="7"/>
      <c r="AB85" s="7"/>
      <c r="AC85"/>
      <c r="AD85"/>
      <c r="AE85"/>
      <c r="AF85"/>
      <c r="AG85"/>
      <c r="AH85"/>
      <c r="AO85"/>
    </row>
    <row r="86" spans="1:41" hidden="1" x14ac:dyDescent="0.35">
      <c r="A86" s="75" t="s">
        <v>68</v>
      </c>
      <c r="B86" s="74"/>
      <c r="C86" s="74"/>
      <c r="D86" s="74" t="s">
        <v>56</v>
      </c>
      <c r="E86" s="74">
        <v>7</v>
      </c>
      <c r="F86" s="74">
        <v>0</v>
      </c>
      <c r="G86" s="74"/>
      <c r="I86" s="74">
        <v>4</v>
      </c>
      <c r="J86" s="124">
        <v>3</v>
      </c>
      <c r="K86" s="78"/>
      <c r="N86" s="74">
        <v>0</v>
      </c>
      <c r="P86" s="74">
        <v>202164139</v>
      </c>
      <c r="Q86" t="s">
        <v>113</v>
      </c>
      <c r="R86" s="74">
        <v>1</v>
      </c>
      <c r="S86" s="3">
        <v>44837</v>
      </c>
      <c r="T86" s="3"/>
      <c r="U86" t="s">
        <v>57</v>
      </c>
      <c r="V86" t="s">
        <v>57</v>
      </c>
      <c r="W86" t="s">
        <v>58</v>
      </c>
      <c r="X86">
        <v>203405381</v>
      </c>
      <c r="Y86" s="7">
        <v>45644</v>
      </c>
      <c r="Z86" s="7" t="s">
        <v>870</v>
      </c>
      <c r="AA86" s="7"/>
      <c r="AB86" s="7"/>
      <c r="AC86"/>
      <c r="AD86"/>
      <c r="AE86"/>
      <c r="AF86"/>
      <c r="AG86"/>
      <c r="AH86"/>
      <c r="AO86"/>
    </row>
    <row r="87" spans="1:41" hidden="1" x14ac:dyDescent="0.35">
      <c r="A87" s="75" t="s">
        <v>200</v>
      </c>
      <c r="B87" s="74"/>
      <c r="C87" s="74"/>
      <c r="D87" s="74" t="s">
        <v>56</v>
      </c>
      <c r="E87" s="74">
        <v>5</v>
      </c>
      <c r="F87" s="74">
        <v>0</v>
      </c>
      <c r="G87" s="74"/>
      <c r="I87" s="74"/>
      <c r="J87" s="124">
        <v>5</v>
      </c>
      <c r="K87" s="78"/>
      <c r="N87" s="74">
        <v>0</v>
      </c>
      <c r="P87" s="74">
        <v>202208871</v>
      </c>
      <c r="Q87" t="s">
        <v>1015</v>
      </c>
      <c r="R87" s="74">
        <v>1</v>
      </c>
      <c r="S87" s="3">
        <v>45365</v>
      </c>
      <c r="T87" s="3"/>
      <c r="U87" t="s">
        <v>57</v>
      </c>
      <c r="V87" t="s">
        <v>57</v>
      </c>
      <c r="W87" t="s">
        <v>62</v>
      </c>
      <c r="X87">
        <v>203500251</v>
      </c>
      <c r="Y87" s="7">
        <v>45644</v>
      </c>
      <c r="Z87" s="7" t="s">
        <v>870</v>
      </c>
      <c r="AA87" s="7"/>
      <c r="AB87" s="7"/>
      <c r="AC87"/>
      <c r="AD87"/>
      <c r="AE87"/>
      <c r="AF87"/>
      <c r="AG87"/>
      <c r="AH87"/>
      <c r="AO87"/>
    </row>
    <row r="88" spans="1:41" hidden="1" x14ac:dyDescent="0.35">
      <c r="A88" s="75" t="s">
        <v>200</v>
      </c>
      <c r="B88" s="74"/>
      <c r="C88" s="74"/>
      <c r="D88" s="74" t="s">
        <v>56</v>
      </c>
      <c r="E88" s="74">
        <v>4</v>
      </c>
      <c r="F88" s="74">
        <v>0</v>
      </c>
      <c r="G88" s="74"/>
      <c r="I88" s="74"/>
      <c r="J88" s="124">
        <v>4</v>
      </c>
      <c r="K88" s="78"/>
      <c r="N88" s="74">
        <v>0</v>
      </c>
      <c r="P88" s="74">
        <v>101222438</v>
      </c>
      <c r="Q88" t="s">
        <v>1525</v>
      </c>
      <c r="R88" s="74">
        <v>2</v>
      </c>
      <c r="S88" s="3">
        <v>45596</v>
      </c>
      <c r="T88" s="3"/>
      <c r="U88" t="s">
        <v>27</v>
      </c>
      <c r="V88" t="s">
        <v>27</v>
      </c>
      <c r="W88" t="s">
        <v>130</v>
      </c>
      <c r="X88">
        <v>203546848</v>
      </c>
      <c r="Y88" s="7">
        <v>45644</v>
      </c>
      <c r="Z88" s="7" t="s">
        <v>870</v>
      </c>
      <c r="AA88" s="7"/>
      <c r="AB88" s="7"/>
      <c r="AC88"/>
      <c r="AD88"/>
      <c r="AE88"/>
      <c r="AF88"/>
      <c r="AG88"/>
      <c r="AH88"/>
      <c r="AO88"/>
    </row>
    <row r="89" spans="1:41" hidden="1" x14ac:dyDescent="0.35">
      <c r="A89" s="75" t="s">
        <v>115</v>
      </c>
      <c r="B89" s="74"/>
      <c r="C89" s="74"/>
      <c r="D89" s="74" t="s">
        <v>56</v>
      </c>
      <c r="E89" s="74">
        <v>0</v>
      </c>
      <c r="F89" s="74">
        <v>0</v>
      </c>
      <c r="G89" s="74">
        <v>4</v>
      </c>
      <c r="H89" s="124">
        <v>5</v>
      </c>
      <c r="I89" s="74"/>
      <c r="K89" s="78"/>
      <c r="N89" s="74">
        <v>0</v>
      </c>
      <c r="P89" s="74">
        <v>202193878</v>
      </c>
      <c r="Q89" t="s">
        <v>896</v>
      </c>
      <c r="R89" s="74">
        <v>1</v>
      </c>
      <c r="S89" s="3">
        <v>45209</v>
      </c>
      <c r="T89" s="3"/>
      <c r="U89" t="s">
        <v>57</v>
      </c>
      <c r="V89" t="s">
        <v>57</v>
      </c>
      <c r="W89" t="s">
        <v>61</v>
      </c>
      <c r="X89">
        <v>203470362</v>
      </c>
      <c r="Y89" s="7">
        <v>45644</v>
      </c>
      <c r="Z89" s="7" t="s">
        <v>870</v>
      </c>
      <c r="AA89" s="7"/>
      <c r="AB89" s="7"/>
      <c r="AC89"/>
      <c r="AD89"/>
      <c r="AE89"/>
      <c r="AF89"/>
      <c r="AG89"/>
      <c r="AH89"/>
      <c r="AO89"/>
    </row>
    <row r="90" spans="1:41" hidden="1" x14ac:dyDescent="0.35">
      <c r="A90" s="75" t="s">
        <v>115</v>
      </c>
      <c r="B90" s="74"/>
      <c r="C90" s="74"/>
      <c r="D90" s="74" t="s">
        <v>56</v>
      </c>
      <c r="E90" s="74">
        <v>0</v>
      </c>
      <c r="F90" s="74">
        <v>0</v>
      </c>
      <c r="G90" s="74">
        <v>4</v>
      </c>
      <c r="H90" s="124">
        <v>5</v>
      </c>
      <c r="I90" s="74"/>
      <c r="K90" s="78"/>
      <c r="N90" s="74">
        <v>0</v>
      </c>
      <c r="P90" s="74">
        <v>202200670</v>
      </c>
      <c r="Q90" t="s">
        <v>946</v>
      </c>
      <c r="R90" s="74">
        <v>1</v>
      </c>
      <c r="S90" s="3">
        <v>45279</v>
      </c>
      <c r="T90" s="3"/>
      <c r="U90" t="s">
        <v>57</v>
      </c>
      <c r="V90" t="s">
        <v>57</v>
      </c>
      <c r="W90" t="s">
        <v>61</v>
      </c>
      <c r="X90">
        <v>203483828</v>
      </c>
      <c r="Y90" s="7">
        <v>45644</v>
      </c>
      <c r="Z90" s="7" t="s">
        <v>870</v>
      </c>
      <c r="AA90" s="7"/>
      <c r="AB90" s="7"/>
      <c r="AC90"/>
      <c r="AD90"/>
      <c r="AE90"/>
      <c r="AF90"/>
      <c r="AG90"/>
      <c r="AH90"/>
      <c r="AO90"/>
    </row>
    <row r="91" spans="1:41" hidden="1" x14ac:dyDescent="0.35">
      <c r="A91" s="75" t="s">
        <v>114</v>
      </c>
      <c r="B91" s="74"/>
      <c r="C91" s="74"/>
      <c r="D91" s="74" t="s">
        <v>56</v>
      </c>
      <c r="E91" s="74">
        <v>13</v>
      </c>
      <c r="F91" s="74">
        <v>0</v>
      </c>
      <c r="G91" s="74"/>
      <c r="I91" s="74">
        <v>4</v>
      </c>
      <c r="J91" s="124">
        <v>9</v>
      </c>
      <c r="K91" s="78"/>
      <c r="N91" s="74">
        <v>0</v>
      </c>
      <c r="P91" s="74">
        <v>202180120</v>
      </c>
      <c r="Q91" t="s">
        <v>950</v>
      </c>
      <c r="R91" s="74">
        <v>1</v>
      </c>
      <c r="S91" s="3">
        <v>45065</v>
      </c>
      <c r="T91" s="3"/>
      <c r="U91" t="s">
        <v>57</v>
      </c>
      <c r="V91" t="s">
        <v>57</v>
      </c>
      <c r="W91" t="s">
        <v>64</v>
      </c>
      <c r="X91">
        <v>203441664</v>
      </c>
      <c r="Y91" s="7">
        <v>45644</v>
      </c>
      <c r="Z91" s="7" t="s">
        <v>870</v>
      </c>
      <c r="AA91" s="7"/>
      <c r="AB91" s="7"/>
      <c r="AC91"/>
      <c r="AD91"/>
      <c r="AE91"/>
      <c r="AF91"/>
      <c r="AG91"/>
      <c r="AH91"/>
      <c r="AO91"/>
    </row>
    <row r="92" spans="1:41" hidden="1" x14ac:dyDescent="0.35">
      <c r="A92" s="75" t="s">
        <v>200</v>
      </c>
      <c r="B92" s="74"/>
      <c r="C92" s="74"/>
      <c r="D92" s="74" t="s">
        <v>56</v>
      </c>
      <c r="E92" s="74">
        <v>4</v>
      </c>
      <c r="F92" s="74">
        <v>0</v>
      </c>
      <c r="G92" s="74"/>
      <c r="I92" s="74"/>
      <c r="J92" s="124">
        <v>4</v>
      </c>
      <c r="K92" s="78"/>
      <c r="N92" s="74">
        <v>0</v>
      </c>
      <c r="P92" s="74">
        <v>202235625</v>
      </c>
      <c r="Q92" t="s">
        <v>1632</v>
      </c>
      <c r="R92" s="74">
        <v>1</v>
      </c>
      <c r="S92" s="3">
        <v>45637</v>
      </c>
      <c r="T92" s="3"/>
      <c r="U92" s="7" t="s">
        <v>27</v>
      </c>
      <c r="V92" s="7" t="s">
        <v>27</v>
      </c>
      <c r="W92" t="s">
        <v>130</v>
      </c>
      <c r="X92">
        <v>203554681</v>
      </c>
      <c r="Y92" s="7">
        <v>45644</v>
      </c>
      <c r="Z92" s="7" t="s">
        <v>870</v>
      </c>
      <c r="AA92" s="7"/>
      <c r="AB92" s="7"/>
      <c r="AC92"/>
      <c r="AD92"/>
      <c r="AE92"/>
      <c r="AF92"/>
      <c r="AG92"/>
      <c r="AH92"/>
      <c r="AO92"/>
    </row>
    <row r="93" spans="1:41" hidden="1" x14ac:dyDescent="0.35">
      <c r="A93" s="75" t="s">
        <v>200</v>
      </c>
      <c r="B93" s="74"/>
      <c r="C93" s="74"/>
      <c r="D93" s="74" t="s">
        <v>56</v>
      </c>
      <c r="E93" s="74">
        <v>6</v>
      </c>
      <c r="F93" s="74">
        <v>0</v>
      </c>
      <c r="G93" s="74"/>
      <c r="I93" s="74"/>
      <c r="J93" s="124">
        <v>6</v>
      </c>
      <c r="K93" s="78"/>
      <c r="N93" s="74">
        <v>0</v>
      </c>
      <c r="P93" s="74">
        <v>202219819</v>
      </c>
      <c r="Q93" t="s">
        <v>1333</v>
      </c>
      <c r="R93" s="74">
        <v>1</v>
      </c>
      <c r="S93" s="3">
        <v>45481</v>
      </c>
      <c r="T93" s="3"/>
      <c r="U93" s="7" t="s">
        <v>57</v>
      </c>
      <c r="V93" s="7" t="s">
        <v>57</v>
      </c>
      <c r="W93" t="s">
        <v>62</v>
      </c>
      <c r="X93">
        <v>203522829</v>
      </c>
      <c r="Y93" s="7">
        <v>45644</v>
      </c>
      <c r="Z93" s="7" t="s">
        <v>870</v>
      </c>
      <c r="AA93" s="7"/>
      <c r="AB93" s="7"/>
      <c r="AC93"/>
      <c r="AD93"/>
      <c r="AE93"/>
      <c r="AF93"/>
      <c r="AG93"/>
      <c r="AH93"/>
      <c r="AO93"/>
    </row>
    <row r="94" spans="1:41" hidden="1" x14ac:dyDescent="0.35">
      <c r="A94" s="75" t="s">
        <v>200</v>
      </c>
      <c r="B94" s="74"/>
      <c r="C94" s="74"/>
      <c r="D94" s="74" t="s">
        <v>56</v>
      </c>
      <c r="E94" s="74">
        <v>4</v>
      </c>
      <c r="F94" s="74">
        <v>0</v>
      </c>
      <c r="G94" s="74"/>
      <c r="I94" s="74"/>
      <c r="J94" s="124">
        <v>4</v>
      </c>
      <c r="K94" s="78"/>
      <c r="N94" s="74">
        <v>0</v>
      </c>
      <c r="P94" s="74">
        <v>202231438</v>
      </c>
      <c r="Q94" t="s">
        <v>1513</v>
      </c>
      <c r="R94" s="74">
        <v>1</v>
      </c>
      <c r="S94" s="3">
        <v>45590</v>
      </c>
      <c r="T94" s="3"/>
      <c r="U94" t="s">
        <v>57</v>
      </c>
      <c r="V94" t="s">
        <v>57</v>
      </c>
      <c r="W94" t="s">
        <v>64</v>
      </c>
      <c r="X94">
        <v>203546887</v>
      </c>
      <c r="Y94" s="7">
        <v>45644</v>
      </c>
      <c r="Z94" s="7" t="s">
        <v>870</v>
      </c>
      <c r="AA94" s="7"/>
      <c r="AB94" s="7"/>
      <c r="AC94"/>
      <c r="AD94"/>
      <c r="AE94"/>
      <c r="AF94"/>
      <c r="AG94"/>
      <c r="AH94"/>
      <c r="AO94"/>
    </row>
    <row r="95" spans="1:41" hidden="1" x14ac:dyDescent="0.35">
      <c r="A95" s="75" t="s">
        <v>114</v>
      </c>
      <c r="B95" s="74"/>
      <c r="C95" s="74"/>
      <c r="D95" s="74" t="s">
        <v>56</v>
      </c>
      <c r="E95" s="74">
        <v>9</v>
      </c>
      <c r="F95" s="74">
        <v>0</v>
      </c>
      <c r="G95" s="74"/>
      <c r="I95" s="74">
        <v>3</v>
      </c>
      <c r="J95" s="124">
        <v>6</v>
      </c>
      <c r="K95" s="78"/>
      <c r="N95" s="74">
        <v>0</v>
      </c>
      <c r="P95" s="74">
        <v>202040599</v>
      </c>
      <c r="Q95" t="s">
        <v>888</v>
      </c>
      <c r="R95" s="74">
        <v>2</v>
      </c>
      <c r="S95" s="3">
        <v>45204</v>
      </c>
      <c r="T95" s="3"/>
      <c r="U95" t="s">
        <v>57</v>
      </c>
      <c r="V95" t="s">
        <v>57</v>
      </c>
      <c r="W95" t="s">
        <v>60</v>
      </c>
      <c r="X95">
        <v>203469456</v>
      </c>
      <c r="Y95" s="7">
        <v>45644</v>
      </c>
      <c r="Z95" s="7" t="s">
        <v>870</v>
      </c>
      <c r="AA95" s="7"/>
      <c r="AB95" s="7"/>
      <c r="AC95"/>
      <c r="AD95"/>
      <c r="AE95"/>
      <c r="AF95"/>
      <c r="AG95"/>
      <c r="AH95"/>
      <c r="AO95"/>
    </row>
    <row r="96" spans="1:41" hidden="1" x14ac:dyDescent="0.35">
      <c r="A96" s="75" t="s">
        <v>216</v>
      </c>
      <c r="B96" s="74"/>
      <c r="C96" s="74"/>
      <c r="D96" s="74" t="s">
        <v>56</v>
      </c>
      <c r="E96" s="74">
        <v>0</v>
      </c>
      <c r="F96" s="74">
        <v>0</v>
      </c>
      <c r="G96" s="74"/>
      <c r="H96" s="124">
        <v>5</v>
      </c>
      <c r="I96" s="74"/>
      <c r="K96" s="78"/>
      <c r="N96" s="74">
        <v>0</v>
      </c>
      <c r="P96" s="74">
        <v>202226214</v>
      </c>
      <c r="Q96" t="s">
        <v>1401</v>
      </c>
      <c r="R96" s="74">
        <v>1</v>
      </c>
      <c r="S96" s="3">
        <v>45544</v>
      </c>
      <c r="T96" s="3"/>
      <c r="U96" t="s">
        <v>57</v>
      </c>
      <c r="V96" t="s">
        <v>57</v>
      </c>
      <c r="W96" t="s">
        <v>64</v>
      </c>
      <c r="X96">
        <v>203536222</v>
      </c>
      <c r="Y96" s="7">
        <v>45644</v>
      </c>
      <c r="Z96" s="7" t="s">
        <v>870</v>
      </c>
      <c r="AA96" s="7"/>
      <c r="AB96" s="7"/>
      <c r="AC96"/>
      <c r="AD96"/>
      <c r="AE96"/>
      <c r="AF96"/>
      <c r="AG96"/>
      <c r="AH96"/>
      <c r="AO96"/>
    </row>
    <row r="97" spans="1:41" hidden="1" x14ac:dyDescent="0.35">
      <c r="A97" s="75" t="s">
        <v>216</v>
      </c>
      <c r="B97" s="74"/>
      <c r="C97" s="74"/>
      <c r="D97" s="74" t="s">
        <v>56</v>
      </c>
      <c r="E97" s="74">
        <v>0</v>
      </c>
      <c r="F97" s="74">
        <v>0</v>
      </c>
      <c r="G97" s="74"/>
      <c r="H97" s="124">
        <v>4</v>
      </c>
      <c r="I97" s="74"/>
      <c r="K97" s="78"/>
      <c r="N97" s="74">
        <v>0</v>
      </c>
      <c r="P97" s="74">
        <v>202228861</v>
      </c>
      <c r="Q97" t="s">
        <v>1454</v>
      </c>
      <c r="R97" s="74">
        <v>1</v>
      </c>
      <c r="S97" s="3">
        <v>45567</v>
      </c>
      <c r="T97" s="3"/>
      <c r="U97" t="s">
        <v>57</v>
      </c>
      <c r="V97" t="s">
        <v>57</v>
      </c>
      <c r="W97" t="s">
        <v>58</v>
      </c>
      <c r="X97">
        <v>203541531</v>
      </c>
      <c r="Y97" s="7">
        <v>45644</v>
      </c>
      <c r="Z97" s="7" t="s">
        <v>870</v>
      </c>
      <c r="AA97" s="7"/>
      <c r="AB97" s="7"/>
      <c r="AC97"/>
      <c r="AD97"/>
      <c r="AE97"/>
      <c r="AF97"/>
      <c r="AG97"/>
      <c r="AH97"/>
      <c r="AO97"/>
    </row>
    <row r="98" spans="1:41" hidden="1" x14ac:dyDescent="0.35">
      <c r="A98" s="75" t="s">
        <v>200</v>
      </c>
      <c r="B98" s="74"/>
      <c r="C98" s="74"/>
      <c r="D98" s="74" t="s">
        <v>56</v>
      </c>
      <c r="E98" s="74">
        <v>5</v>
      </c>
      <c r="F98" s="74">
        <v>0</v>
      </c>
      <c r="G98" s="74"/>
      <c r="I98" s="74"/>
      <c r="J98" s="124">
        <v>5</v>
      </c>
      <c r="K98" s="78"/>
      <c r="N98" s="74">
        <v>0</v>
      </c>
      <c r="P98" s="74">
        <v>101140036</v>
      </c>
      <c r="Q98" t="s">
        <v>1024</v>
      </c>
      <c r="R98" s="74">
        <v>3</v>
      </c>
      <c r="S98" s="3">
        <v>45376</v>
      </c>
      <c r="T98" s="3"/>
      <c r="U98" t="s">
        <v>27</v>
      </c>
      <c r="V98" t="s">
        <v>27</v>
      </c>
      <c r="W98" t="s">
        <v>130</v>
      </c>
      <c r="X98">
        <v>203501362</v>
      </c>
      <c r="Y98" s="7">
        <v>45644</v>
      </c>
      <c r="Z98" s="7" t="s">
        <v>870</v>
      </c>
      <c r="AA98" s="7"/>
      <c r="AB98" s="7"/>
      <c r="AC98"/>
      <c r="AD98"/>
      <c r="AE98"/>
      <c r="AF98"/>
      <c r="AG98"/>
      <c r="AH98"/>
      <c r="AO98"/>
    </row>
    <row r="99" spans="1:41" hidden="1" x14ac:dyDescent="0.35">
      <c r="A99" s="75" t="s">
        <v>200</v>
      </c>
      <c r="B99" s="74"/>
      <c r="C99" s="74"/>
      <c r="D99" s="74" t="s">
        <v>56</v>
      </c>
      <c r="E99" s="74">
        <v>5</v>
      </c>
      <c r="F99" s="74">
        <v>0</v>
      </c>
      <c r="G99" s="74"/>
      <c r="I99" s="74"/>
      <c r="J99" s="124">
        <v>5</v>
      </c>
      <c r="K99" s="78"/>
      <c r="N99" s="74">
        <v>0</v>
      </c>
      <c r="P99" s="74">
        <v>202222451</v>
      </c>
      <c r="Q99" t="s">
        <v>1353</v>
      </c>
      <c r="R99" s="74">
        <v>1</v>
      </c>
      <c r="S99" s="3">
        <v>45482</v>
      </c>
      <c r="T99" s="3"/>
      <c r="U99" t="s">
        <v>57</v>
      </c>
      <c r="V99" t="s">
        <v>57</v>
      </c>
      <c r="W99" t="s">
        <v>64</v>
      </c>
      <c r="X99">
        <v>203528428</v>
      </c>
      <c r="Y99" s="7">
        <v>45644</v>
      </c>
      <c r="Z99" s="7" t="s">
        <v>870</v>
      </c>
      <c r="AA99" s="7"/>
      <c r="AB99" s="7"/>
      <c r="AC99"/>
      <c r="AD99"/>
      <c r="AE99"/>
      <c r="AF99"/>
      <c r="AG99"/>
      <c r="AH99"/>
      <c r="AO99"/>
    </row>
    <row r="100" spans="1:41" hidden="1" x14ac:dyDescent="0.35">
      <c r="A100" s="75" t="s">
        <v>200</v>
      </c>
      <c r="B100" s="74"/>
      <c r="C100" s="74"/>
      <c r="D100" s="74" t="s">
        <v>56</v>
      </c>
      <c r="E100" s="74">
        <v>5</v>
      </c>
      <c r="F100" s="74">
        <v>0</v>
      </c>
      <c r="G100" s="74"/>
      <c r="I100" s="74">
        <v>1</v>
      </c>
      <c r="J100" s="124">
        <v>4</v>
      </c>
      <c r="K100" s="78"/>
      <c r="N100" s="74">
        <v>0</v>
      </c>
      <c r="P100" s="74">
        <v>202203068</v>
      </c>
      <c r="Q100" t="s">
        <v>962</v>
      </c>
      <c r="R100" s="74">
        <v>1</v>
      </c>
      <c r="S100" s="3">
        <v>45308</v>
      </c>
      <c r="T100" s="3"/>
      <c r="U100" t="s">
        <v>57</v>
      </c>
      <c r="V100" t="s">
        <v>57</v>
      </c>
      <c r="W100" t="s">
        <v>64</v>
      </c>
      <c r="X100">
        <v>203488730</v>
      </c>
      <c r="Y100" s="7">
        <v>45644</v>
      </c>
      <c r="Z100" s="7" t="s">
        <v>870</v>
      </c>
      <c r="AA100" s="7"/>
      <c r="AB100" s="7"/>
      <c r="AC100"/>
      <c r="AD100"/>
      <c r="AE100"/>
      <c r="AF100"/>
      <c r="AG100"/>
      <c r="AH100"/>
      <c r="AO100"/>
    </row>
    <row r="101" spans="1:41" hidden="1" x14ac:dyDescent="0.35">
      <c r="A101" s="75" t="s">
        <v>115</v>
      </c>
      <c r="B101" s="74"/>
      <c r="C101" s="74"/>
      <c r="D101" s="74" t="s">
        <v>56</v>
      </c>
      <c r="E101" s="74">
        <v>0</v>
      </c>
      <c r="F101" s="74">
        <v>0</v>
      </c>
      <c r="G101" s="74">
        <v>4</v>
      </c>
      <c r="H101" s="124">
        <v>4</v>
      </c>
      <c r="I101" s="74"/>
      <c r="K101" s="78"/>
      <c r="N101" s="74">
        <v>0</v>
      </c>
      <c r="P101" s="74">
        <v>202204394</v>
      </c>
      <c r="Q101" t="s">
        <v>968</v>
      </c>
      <c r="R101" s="74">
        <v>1</v>
      </c>
      <c r="S101" s="3">
        <v>45315</v>
      </c>
      <c r="T101" s="3"/>
      <c r="U101" t="s">
        <v>57</v>
      </c>
      <c r="V101" t="s">
        <v>57</v>
      </c>
      <c r="W101" t="s">
        <v>61</v>
      </c>
      <c r="X101">
        <v>203491435</v>
      </c>
      <c r="Y101" s="7">
        <v>45644</v>
      </c>
      <c r="Z101" s="7" t="s">
        <v>870</v>
      </c>
      <c r="AA101" s="7"/>
      <c r="AB101" s="7"/>
      <c r="AC101"/>
      <c r="AD101"/>
      <c r="AE101"/>
      <c r="AF101"/>
      <c r="AG101"/>
      <c r="AH101"/>
      <c r="AO101"/>
    </row>
    <row r="102" spans="1:41" hidden="1" x14ac:dyDescent="0.35">
      <c r="A102" s="75" t="s">
        <v>216</v>
      </c>
      <c r="B102" s="74"/>
      <c r="C102" s="74"/>
      <c r="D102" s="74" t="s">
        <v>56</v>
      </c>
      <c r="E102" s="74">
        <v>0</v>
      </c>
      <c r="F102" s="74">
        <v>0</v>
      </c>
      <c r="G102" s="74"/>
      <c r="H102" s="124">
        <v>4</v>
      </c>
      <c r="I102" s="74"/>
      <c r="K102" s="78"/>
      <c r="N102" s="74">
        <v>0</v>
      </c>
      <c r="P102" s="74">
        <v>202214156</v>
      </c>
      <c r="Q102" t="s">
        <v>1088</v>
      </c>
      <c r="R102" s="74">
        <v>1</v>
      </c>
      <c r="S102" s="3">
        <v>45419</v>
      </c>
      <c r="T102" s="3"/>
      <c r="U102" t="s">
        <v>57</v>
      </c>
      <c r="V102" t="s">
        <v>57</v>
      </c>
      <c r="W102" t="s">
        <v>61</v>
      </c>
      <c r="X102">
        <v>203511213</v>
      </c>
      <c r="Y102" s="7">
        <v>45644</v>
      </c>
      <c r="Z102" s="7" t="s">
        <v>870</v>
      </c>
      <c r="AA102" s="7"/>
      <c r="AB102" s="7"/>
      <c r="AC102"/>
      <c r="AD102"/>
      <c r="AE102"/>
      <c r="AF102"/>
      <c r="AG102"/>
      <c r="AH102"/>
      <c r="AO102"/>
    </row>
    <row r="103" spans="1:41" hidden="1" x14ac:dyDescent="0.35">
      <c r="A103" s="75" t="s">
        <v>200</v>
      </c>
      <c r="B103" s="74"/>
      <c r="C103" s="74"/>
      <c r="D103" s="74" t="s">
        <v>56</v>
      </c>
      <c r="E103" s="74">
        <v>4</v>
      </c>
      <c r="F103" s="74">
        <v>0</v>
      </c>
      <c r="G103" s="74"/>
      <c r="I103" s="74"/>
      <c r="J103" s="124">
        <v>4</v>
      </c>
      <c r="K103" s="78"/>
      <c r="N103" s="74">
        <v>0</v>
      </c>
      <c r="P103" s="74">
        <v>101392591</v>
      </c>
      <c r="Q103" t="s">
        <v>1103</v>
      </c>
      <c r="R103" s="74">
        <v>1</v>
      </c>
      <c r="S103" s="3">
        <v>45447</v>
      </c>
      <c r="T103" s="3"/>
      <c r="U103" t="s">
        <v>57</v>
      </c>
      <c r="V103" t="s">
        <v>57</v>
      </c>
      <c r="W103" t="s">
        <v>64</v>
      </c>
      <c r="X103">
        <v>203516372</v>
      </c>
      <c r="Y103" s="7">
        <v>45644</v>
      </c>
      <c r="Z103" s="7" t="s">
        <v>870</v>
      </c>
      <c r="AA103" s="7"/>
      <c r="AB103" s="7"/>
      <c r="AC103"/>
      <c r="AD103"/>
      <c r="AE103"/>
      <c r="AF103"/>
      <c r="AG103"/>
      <c r="AH103"/>
      <c r="AO103"/>
    </row>
    <row r="104" spans="1:41" hidden="1" x14ac:dyDescent="0.35">
      <c r="A104" s="75" t="s">
        <v>216</v>
      </c>
      <c r="B104" s="74"/>
      <c r="C104" s="74"/>
      <c r="D104" s="74" t="s">
        <v>56</v>
      </c>
      <c r="E104" s="74">
        <v>0</v>
      </c>
      <c r="F104" s="74">
        <v>0</v>
      </c>
      <c r="G104" s="74"/>
      <c r="H104" s="124">
        <v>4</v>
      </c>
      <c r="I104" s="74"/>
      <c r="K104" s="78"/>
      <c r="N104" s="74">
        <v>0</v>
      </c>
      <c r="P104" s="74">
        <v>202053737</v>
      </c>
      <c r="Q104" t="s">
        <v>1346</v>
      </c>
      <c r="R104" s="74">
        <v>1</v>
      </c>
      <c r="S104" s="3">
        <v>45491</v>
      </c>
      <c r="T104" s="3"/>
      <c r="U104" t="s">
        <v>57</v>
      </c>
      <c r="V104" t="s">
        <v>57</v>
      </c>
      <c r="W104" t="s">
        <v>61</v>
      </c>
      <c r="X104">
        <v>203526120</v>
      </c>
      <c r="Y104" s="7">
        <v>45644</v>
      </c>
      <c r="Z104" s="7" t="s">
        <v>870</v>
      </c>
      <c r="AA104" s="7"/>
      <c r="AB104" s="7"/>
      <c r="AC104"/>
      <c r="AD104"/>
      <c r="AE104"/>
      <c r="AF104"/>
      <c r="AG104"/>
      <c r="AH104"/>
      <c r="AO104"/>
    </row>
    <row r="105" spans="1:41" hidden="1" x14ac:dyDescent="0.35">
      <c r="A105" s="75" t="s">
        <v>200</v>
      </c>
      <c r="B105" s="74"/>
      <c r="C105" s="74"/>
      <c r="D105" s="74" t="s">
        <v>56</v>
      </c>
      <c r="E105" s="74">
        <v>4</v>
      </c>
      <c r="F105" s="74">
        <v>0</v>
      </c>
      <c r="G105" s="74"/>
      <c r="I105" s="74"/>
      <c r="J105" s="124">
        <v>4</v>
      </c>
      <c r="K105" s="78"/>
      <c r="N105" s="74">
        <v>0</v>
      </c>
      <c r="P105" s="74">
        <v>202207641</v>
      </c>
      <c r="Q105" t="s">
        <v>1014</v>
      </c>
      <c r="R105" s="74">
        <v>1</v>
      </c>
      <c r="S105" s="3">
        <v>45365</v>
      </c>
      <c r="T105" s="3"/>
      <c r="U105" s="7" t="s">
        <v>27</v>
      </c>
      <c r="V105" s="7" t="s">
        <v>27</v>
      </c>
      <c r="W105" t="s">
        <v>130</v>
      </c>
      <c r="X105">
        <v>203497713</v>
      </c>
      <c r="Y105" s="7">
        <v>45644</v>
      </c>
      <c r="Z105" s="7" t="s">
        <v>870</v>
      </c>
      <c r="AA105" s="7"/>
      <c r="AB105" s="7"/>
      <c r="AC105"/>
      <c r="AD105"/>
      <c r="AE105"/>
      <c r="AF105"/>
      <c r="AG105"/>
      <c r="AH105"/>
      <c r="AO105"/>
    </row>
    <row r="106" spans="1:41" hidden="1" x14ac:dyDescent="0.35">
      <c r="A106" s="75" t="s">
        <v>114</v>
      </c>
      <c r="B106" s="74"/>
      <c r="C106" s="74"/>
      <c r="D106" s="74" t="s">
        <v>56</v>
      </c>
      <c r="E106" s="74">
        <v>8</v>
      </c>
      <c r="F106" s="74">
        <v>0</v>
      </c>
      <c r="G106" s="74"/>
      <c r="I106" s="74">
        <v>4</v>
      </c>
      <c r="J106" s="124">
        <v>4</v>
      </c>
      <c r="K106" s="78"/>
      <c r="N106" s="74">
        <v>0</v>
      </c>
      <c r="P106" s="74">
        <v>202101751</v>
      </c>
      <c r="Q106" t="s">
        <v>218</v>
      </c>
      <c r="R106" s="74">
        <v>2</v>
      </c>
      <c r="S106" s="3">
        <v>45140</v>
      </c>
      <c r="T106" s="3"/>
      <c r="U106" t="s">
        <v>57</v>
      </c>
      <c r="V106" t="s">
        <v>57</v>
      </c>
      <c r="W106" t="s">
        <v>59</v>
      </c>
      <c r="X106">
        <v>203455926</v>
      </c>
      <c r="Y106" s="7">
        <v>45644</v>
      </c>
      <c r="Z106" s="7" t="s">
        <v>870</v>
      </c>
      <c r="AA106" s="7"/>
      <c r="AB106" s="7"/>
      <c r="AC106"/>
      <c r="AD106"/>
      <c r="AE106"/>
      <c r="AF106"/>
      <c r="AG106"/>
      <c r="AH106"/>
      <c r="AO106"/>
    </row>
    <row r="107" spans="1:41" hidden="1" x14ac:dyDescent="0.35">
      <c r="A107" s="75" t="s">
        <v>216</v>
      </c>
      <c r="B107" s="74"/>
      <c r="C107" s="74"/>
      <c r="D107" s="74" t="s">
        <v>56</v>
      </c>
      <c r="E107" s="74">
        <v>0</v>
      </c>
      <c r="F107" s="74">
        <v>0</v>
      </c>
      <c r="G107" s="74"/>
      <c r="H107" s="124">
        <v>4</v>
      </c>
      <c r="I107" s="74"/>
      <c r="K107" s="78"/>
      <c r="N107" s="74">
        <v>0</v>
      </c>
      <c r="P107" s="74">
        <v>202221974</v>
      </c>
      <c r="Q107" t="s">
        <v>1351</v>
      </c>
      <c r="R107" s="74">
        <v>1</v>
      </c>
      <c r="S107" s="3">
        <v>45502</v>
      </c>
      <c r="T107" s="3"/>
      <c r="U107" t="s">
        <v>57</v>
      </c>
      <c r="V107" t="s">
        <v>57</v>
      </c>
      <c r="W107" t="s">
        <v>58</v>
      </c>
      <c r="X107">
        <v>203527386</v>
      </c>
      <c r="Y107" s="7">
        <v>45644</v>
      </c>
      <c r="Z107" s="7" t="s">
        <v>870</v>
      </c>
      <c r="AA107" s="7"/>
      <c r="AB107" s="7"/>
      <c r="AC107"/>
      <c r="AD107"/>
      <c r="AE107"/>
      <c r="AF107"/>
      <c r="AG107"/>
      <c r="AH107"/>
      <c r="AO107"/>
    </row>
    <row r="108" spans="1:41" hidden="1" x14ac:dyDescent="0.35">
      <c r="A108" s="75" t="s">
        <v>200</v>
      </c>
      <c r="B108" s="74"/>
      <c r="C108" s="74"/>
      <c r="D108" s="74" t="s">
        <v>56</v>
      </c>
      <c r="E108" s="74">
        <v>3</v>
      </c>
      <c r="F108" s="74">
        <v>0</v>
      </c>
      <c r="G108" s="74"/>
      <c r="I108" s="74"/>
      <c r="J108" s="124">
        <v>3</v>
      </c>
      <c r="K108" s="78"/>
      <c r="N108" s="74">
        <v>0</v>
      </c>
      <c r="P108" s="74">
        <v>101202007</v>
      </c>
      <c r="Q108" t="s">
        <v>1360</v>
      </c>
      <c r="R108" s="74">
        <v>2</v>
      </c>
      <c r="S108" s="3">
        <v>45511</v>
      </c>
      <c r="T108" s="3"/>
      <c r="U108" t="s">
        <v>27</v>
      </c>
      <c r="V108" t="s">
        <v>27</v>
      </c>
      <c r="W108" t="s">
        <v>130</v>
      </c>
      <c r="X108">
        <v>203522742</v>
      </c>
      <c r="Y108" s="7">
        <v>45644</v>
      </c>
      <c r="Z108" s="7" t="s">
        <v>870</v>
      </c>
      <c r="AA108" s="7"/>
      <c r="AB108" s="7"/>
      <c r="AC108"/>
      <c r="AD108"/>
      <c r="AE108"/>
      <c r="AF108"/>
      <c r="AG108"/>
      <c r="AH108"/>
      <c r="AO108"/>
    </row>
    <row r="109" spans="1:41" hidden="1" x14ac:dyDescent="0.35">
      <c r="A109" s="75" t="s">
        <v>216</v>
      </c>
      <c r="B109" s="74"/>
      <c r="C109" s="74"/>
      <c r="D109" s="74" t="s">
        <v>56</v>
      </c>
      <c r="E109" s="74">
        <v>0</v>
      </c>
      <c r="F109" s="74">
        <v>0</v>
      </c>
      <c r="G109" s="74"/>
      <c r="H109" s="124">
        <v>3</v>
      </c>
      <c r="I109" s="74"/>
      <c r="K109" s="78"/>
      <c r="N109" s="74">
        <v>0</v>
      </c>
      <c r="P109" s="74">
        <v>202017138</v>
      </c>
      <c r="Q109" t="s">
        <v>1566</v>
      </c>
      <c r="R109" s="74">
        <v>1</v>
      </c>
      <c r="S109" s="3">
        <v>45602</v>
      </c>
      <c r="T109" s="3"/>
      <c r="U109" t="s">
        <v>57</v>
      </c>
      <c r="V109" t="s">
        <v>57</v>
      </c>
      <c r="W109" t="s">
        <v>60</v>
      </c>
      <c r="X109">
        <v>203550602</v>
      </c>
      <c r="Y109" s="7">
        <v>45644</v>
      </c>
      <c r="Z109" s="7" t="s">
        <v>870</v>
      </c>
      <c r="AA109" s="7"/>
      <c r="AB109" s="7"/>
      <c r="AC109"/>
      <c r="AD109"/>
      <c r="AE109"/>
      <c r="AF109"/>
      <c r="AG109"/>
      <c r="AH109"/>
      <c r="AO109"/>
    </row>
    <row r="110" spans="1:41" hidden="1" x14ac:dyDescent="0.35">
      <c r="A110" s="75" t="s">
        <v>115</v>
      </c>
      <c r="B110" s="74"/>
      <c r="C110" s="74"/>
      <c r="D110" s="74" t="s">
        <v>56</v>
      </c>
      <c r="E110" s="74">
        <v>0</v>
      </c>
      <c r="F110" s="74">
        <v>0</v>
      </c>
      <c r="G110" s="74">
        <v>3</v>
      </c>
      <c r="H110" s="124">
        <v>3</v>
      </c>
      <c r="I110" s="74"/>
      <c r="K110" s="78"/>
      <c r="N110" s="74">
        <v>0</v>
      </c>
      <c r="P110" s="74">
        <v>202207285</v>
      </c>
      <c r="Q110" t="s">
        <v>1007</v>
      </c>
      <c r="R110" s="74">
        <v>1</v>
      </c>
      <c r="S110" s="3">
        <v>45350</v>
      </c>
      <c r="T110" s="3"/>
      <c r="U110" t="s">
        <v>57</v>
      </c>
      <c r="V110" t="s">
        <v>57</v>
      </c>
      <c r="W110" t="s">
        <v>61</v>
      </c>
      <c r="X110">
        <v>203496979</v>
      </c>
      <c r="Y110" s="7">
        <v>45644</v>
      </c>
      <c r="Z110" s="7" t="s">
        <v>870</v>
      </c>
      <c r="AA110" s="7"/>
      <c r="AB110" s="7"/>
      <c r="AC110"/>
      <c r="AD110"/>
      <c r="AE110"/>
      <c r="AF110"/>
      <c r="AG110"/>
      <c r="AH110"/>
      <c r="AO110"/>
    </row>
    <row r="111" spans="1:41" hidden="1" x14ac:dyDescent="0.35">
      <c r="A111" s="75" t="s">
        <v>216</v>
      </c>
      <c r="B111" s="74"/>
      <c r="C111" s="74"/>
      <c r="D111" s="74" t="s">
        <v>56</v>
      </c>
      <c r="E111" s="74">
        <v>0</v>
      </c>
      <c r="F111" s="74">
        <v>0</v>
      </c>
      <c r="G111" s="74"/>
      <c r="H111" s="124">
        <v>4</v>
      </c>
      <c r="I111" s="74"/>
      <c r="K111" s="78"/>
      <c r="N111" s="74">
        <v>0</v>
      </c>
      <c r="P111" s="74">
        <v>202229938</v>
      </c>
      <c r="Q111" t="s">
        <v>1474</v>
      </c>
      <c r="R111" s="74">
        <v>1</v>
      </c>
      <c r="S111" s="3">
        <v>45575</v>
      </c>
      <c r="T111" s="3"/>
      <c r="U111" t="s">
        <v>57</v>
      </c>
      <c r="V111" t="s">
        <v>57</v>
      </c>
      <c r="W111" t="s">
        <v>61</v>
      </c>
      <c r="X111">
        <v>203543782</v>
      </c>
      <c r="Y111" s="7">
        <v>45644</v>
      </c>
      <c r="Z111" s="7" t="s">
        <v>870</v>
      </c>
      <c r="AA111" s="7"/>
      <c r="AB111" s="7"/>
      <c r="AC111"/>
      <c r="AD111"/>
      <c r="AE111"/>
      <c r="AF111"/>
      <c r="AG111"/>
      <c r="AH111"/>
      <c r="AO111"/>
    </row>
    <row r="112" spans="1:41" hidden="1" x14ac:dyDescent="0.35">
      <c r="A112" s="75" t="s">
        <v>67</v>
      </c>
      <c r="B112" s="74">
        <v>1</v>
      </c>
      <c r="C112" s="74"/>
      <c r="D112" s="74" t="s">
        <v>56</v>
      </c>
      <c r="E112" s="74">
        <v>1</v>
      </c>
      <c r="F112" s="74">
        <v>13</v>
      </c>
      <c r="G112" s="74"/>
      <c r="I112" s="74"/>
      <c r="J112" s="124">
        <v>1</v>
      </c>
      <c r="K112" s="78">
        <v>9</v>
      </c>
      <c r="L112" s="124">
        <v>4</v>
      </c>
      <c r="N112" s="74">
        <v>0</v>
      </c>
      <c r="P112" s="74">
        <v>101087782</v>
      </c>
      <c r="Q112" t="s">
        <v>117</v>
      </c>
      <c r="R112" s="74">
        <v>2</v>
      </c>
      <c r="S112" s="3">
        <v>44833</v>
      </c>
      <c r="T112" s="3"/>
      <c r="U112" t="s">
        <v>63</v>
      </c>
      <c r="V112" t="s">
        <v>57</v>
      </c>
      <c r="W112" t="s">
        <v>62</v>
      </c>
      <c r="X112">
        <v>203406744</v>
      </c>
      <c r="Y112" s="7">
        <v>45644</v>
      </c>
      <c r="Z112" s="7" t="s">
        <v>870</v>
      </c>
      <c r="AA112" s="7"/>
      <c r="AB112" s="7"/>
      <c r="AC112"/>
      <c r="AD112"/>
      <c r="AE112"/>
      <c r="AF112"/>
      <c r="AG112"/>
      <c r="AH112"/>
      <c r="AO112"/>
    </row>
    <row r="113" spans="1:41" hidden="1" x14ac:dyDescent="0.35">
      <c r="A113" s="75" t="s">
        <v>200</v>
      </c>
      <c r="B113" s="74"/>
      <c r="C113" s="74"/>
      <c r="D113" s="74" t="s">
        <v>56</v>
      </c>
      <c r="E113" s="74">
        <v>4</v>
      </c>
      <c r="F113" s="74">
        <v>0</v>
      </c>
      <c r="G113" s="74"/>
      <c r="I113" s="74"/>
      <c r="J113" s="124">
        <v>4</v>
      </c>
      <c r="K113" s="78"/>
      <c r="N113" s="74">
        <v>0</v>
      </c>
      <c r="P113" s="74">
        <v>101117333</v>
      </c>
      <c r="Q113" t="s">
        <v>1102</v>
      </c>
      <c r="R113" s="74">
        <v>1</v>
      </c>
      <c r="S113" s="3">
        <v>45447</v>
      </c>
      <c r="T113" s="3"/>
      <c r="U113" t="s">
        <v>57</v>
      </c>
      <c r="V113" t="s">
        <v>57</v>
      </c>
      <c r="W113" t="s">
        <v>62</v>
      </c>
      <c r="X113">
        <v>203516409</v>
      </c>
      <c r="Y113" s="7">
        <v>45644</v>
      </c>
      <c r="Z113" s="7" t="s">
        <v>870</v>
      </c>
      <c r="AA113" s="7"/>
      <c r="AB113" s="7"/>
      <c r="AC113"/>
      <c r="AD113"/>
      <c r="AE113"/>
      <c r="AF113"/>
      <c r="AG113"/>
      <c r="AH113"/>
      <c r="AO113"/>
    </row>
    <row r="114" spans="1:41" hidden="1" x14ac:dyDescent="0.35">
      <c r="A114" s="75" t="s">
        <v>214</v>
      </c>
      <c r="B114" s="74"/>
      <c r="C114" s="74"/>
      <c r="D114" s="74" t="s">
        <v>56</v>
      </c>
      <c r="E114" s="74">
        <v>0</v>
      </c>
      <c r="F114" s="74">
        <v>4</v>
      </c>
      <c r="G114" s="74"/>
      <c r="I114" s="74"/>
      <c r="K114" s="78"/>
      <c r="L114" s="124">
        <v>4</v>
      </c>
      <c r="N114" s="74">
        <v>0</v>
      </c>
      <c r="P114" s="74">
        <v>202163949</v>
      </c>
      <c r="Q114" t="s">
        <v>1607</v>
      </c>
      <c r="R114" s="74">
        <v>1</v>
      </c>
      <c r="S114" s="3">
        <v>45629</v>
      </c>
      <c r="T114" s="3"/>
      <c r="U114" t="s">
        <v>57</v>
      </c>
      <c r="V114" t="s">
        <v>57</v>
      </c>
      <c r="W114" t="s">
        <v>60</v>
      </c>
      <c r="X114">
        <v>203553941</v>
      </c>
      <c r="Y114" s="7">
        <v>45644</v>
      </c>
      <c r="Z114" s="7" t="s">
        <v>870</v>
      </c>
      <c r="AA114" s="7"/>
      <c r="AB114" s="7"/>
      <c r="AC114"/>
      <c r="AD114"/>
      <c r="AE114"/>
      <c r="AF114"/>
      <c r="AG114"/>
      <c r="AH114"/>
      <c r="AO114"/>
    </row>
    <row r="115" spans="1:41" hidden="1" x14ac:dyDescent="0.35">
      <c r="A115" s="75" t="s">
        <v>216</v>
      </c>
      <c r="B115" s="74"/>
      <c r="C115" s="74"/>
      <c r="D115" s="74" t="s">
        <v>56</v>
      </c>
      <c r="E115" s="74">
        <v>0</v>
      </c>
      <c r="F115" s="74">
        <v>0</v>
      </c>
      <c r="G115" s="74"/>
      <c r="H115" s="124">
        <v>3</v>
      </c>
      <c r="I115" s="74"/>
      <c r="K115" s="78"/>
      <c r="N115" s="74">
        <v>0</v>
      </c>
      <c r="P115" s="74">
        <v>101228829</v>
      </c>
      <c r="Q115" t="s">
        <v>1532</v>
      </c>
      <c r="R115" s="74">
        <v>1</v>
      </c>
      <c r="S115" s="3">
        <v>45593</v>
      </c>
      <c r="T115" s="3"/>
      <c r="U115" t="s">
        <v>57</v>
      </c>
      <c r="V115" t="s">
        <v>57</v>
      </c>
      <c r="W115" t="s">
        <v>64</v>
      </c>
      <c r="X115">
        <v>203548399</v>
      </c>
      <c r="Y115" s="7">
        <v>45644</v>
      </c>
      <c r="Z115" s="7" t="s">
        <v>870</v>
      </c>
      <c r="AA115" s="7"/>
      <c r="AB115" s="7"/>
      <c r="AC115"/>
      <c r="AD115"/>
      <c r="AE115"/>
      <c r="AF115"/>
      <c r="AG115"/>
      <c r="AH115"/>
      <c r="AO115"/>
    </row>
    <row r="116" spans="1:41" hidden="1" x14ac:dyDescent="0.35">
      <c r="A116" s="75" t="s">
        <v>115</v>
      </c>
      <c r="B116" s="74"/>
      <c r="C116" s="74"/>
      <c r="D116" s="74" t="s">
        <v>56</v>
      </c>
      <c r="E116" s="74">
        <v>0</v>
      </c>
      <c r="F116" s="74">
        <v>0</v>
      </c>
      <c r="G116" s="74">
        <v>3</v>
      </c>
      <c r="H116" s="124">
        <v>4</v>
      </c>
      <c r="I116" s="74"/>
      <c r="K116" s="78"/>
      <c r="N116" s="74">
        <v>0</v>
      </c>
      <c r="P116" s="74">
        <v>101841553</v>
      </c>
      <c r="Q116" t="s">
        <v>1009</v>
      </c>
      <c r="R116" s="74">
        <v>1</v>
      </c>
      <c r="S116" s="3">
        <v>45355</v>
      </c>
      <c r="T116" s="3"/>
      <c r="U116" t="s">
        <v>57</v>
      </c>
      <c r="V116" t="s">
        <v>57</v>
      </c>
      <c r="W116" t="s">
        <v>58</v>
      </c>
      <c r="X116">
        <v>203497565</v>
      </c>
      <c r="Y116" s="7">
        <v>45644</v>
      </c>
      <c r="Z116" s="7" t="s">
        <v>870</v>
      </c>
      <c r="AA116" s="7"/>
      <c r="AB116" s="7"/>
      <c r="AC116"/>
      <c r="AD116"/>
      <c r="AE116"/>
      <c r="AF116"/>
      <c r="AG116"/>
      <c r="AH116"/>
      <c r="AO116"/>
    </row>
    <row r="117" spans="1:41" hidden="1" x14ac:dyDescent="0.35">
      <c r="A117" s="75" t="s">
        <v>115</v>
      </c>
      <c r="B117" s="74"/>
      <c r="C117" s="74"/>
      <c r="D117" s="74" t="s">
        <v>56</v>
      </c>
      <c r="E117" s="74">
        <v>0</v>
      </c>
      <c r="F117" s="74">
        <v>0</v>
      </c>
      <c r="G117" s="74">
        <v>5</v>
      </c>
      <c r="H117" s="124">
        <v>4</v>
      </c>
      <c r="I117" s="74"/>
      <c r="K117" s="78"/>
      <c r="N117" s="74">
        <v>0</v>
      </c>
      <c r="P117" s="74">
        <v>202114619</v>
      </c>
      <c r="Q117" t="s">
        <v>199</v>
      </c>
      <c r="R117" s="74">
        <v>1</v>
      </c>
      <c r="S117" s="3">
        <v>45113</v>
      </c>
      <c r="T117" s="3"/>
      <c r="U117" t="s">
        <v>57</v>
      </c>
      <c r="V117" t="s">
        <v>57</v>
      </c>
      <c r="W117" t="s">
        <v>61</v>
      </c>
      <c r="X117">
        <v>203450040</v>
      </c>
      <c r="Y117" s="7">
        <v>45644</v>
      </c>
      <c r="Z117" s="7" t="s">
        <v>870</v>
      </c>
      <c r="AA117" s="7"/>
      <c r="AB117" s="7"/>
      <c r="AC117"/>
      <c r="AD117"/>
      <c r="AE117"/>
      <c r="AF117"/>
      <c r="AG117"/>
      <c r="AH117"/>
      <c r="AO117"/>
    </row>
    <row r="118" spans="1:41" hidden="1" x14ac:dyDescent="0.35">
      <c r="A118" s="75" t="s">
        <v>115</v>
      </c>
      <c r="B118" s="74"/>
      <c r="C118" s="74"/>
      <c r="D118" s="74" t="s">
        <v>56</v>
      </c>
      <c r="E118" s="74">
        <v>0</v>
      </c>
      <c r="F118" s="74">
        <v>0</v>
      </c>
      <c r="G118" s="74">
        <v>4</v>
      </c>
      <c r="H118" s="124">
        <v>5</v>
      </c>
      <c r="I118" s="74"/>
      <c r="K118" s="78"/>
      <c r="N118" s="74">
        <v>0</v>
      </c>
      <c r="P118" s="74">
        <v>202092788</v>
      </c>
      <c r="Q118" t="s">
        <v>1011</v>
      </c>
      <c r="R118" s="74">
        <v>1</v>
      </c>
      <c r="S118" s="3">
        <v>45357</v>
      </c>
      <c r="T118" s="3"/>
      <c r="U118" s="7" t="s">
        <v>57</v>
      </c>
      <c r="V118" s="7" t="s">
        <v>57</v>
      </c>
      <c r="W118" t="s">
        <v>59</v>
      </c>
      <c r="X118">
        <v>203498612</v>
      </c>
      <c r="Y118" s="7">
        <v>45644</v>
      </c>
      <c r="Z118" s="7" t="s">
        <v>870</v>
      </c>
      <c r="AA118" s="7"/>
      <c r="AB118" s="7"/>
      <c r="AC118"/>
      <c r="AD118"/>
      <c r="AE118"/>
      <c r="AF118"/>
      <c r="AG118"/>
      <c r="AH118"/>
      <c r="AO118"/>
    </row>
    <row r="119" spans="1:41" hidden="1" x14ac:dyDescent="0.35">
      <c r="A119" s="75" t="s">
        <v>200</v>
      </c>
      <c r="B119" s="74"/>
      <c r="C119" s="74"/>
      <c r="D119" s="74" t="s">
        <v>56</v>
      </c>
      <c r="E119" s="74">
        <v>4</v>
      </c>
      <c r="F119" s="74">
        <v>0</v>
      </c>
      <c r="G119" s="74"/>
      <c r="I119" s="74"/>
      <c r="J119" s="124">
        <v>4</v>
      </c>
      <c r="K119" s="78"/>
      <c r="N119" s="74">
        <v>0</v>
      </c>
      <c r="P119" s="74">
        <v>202230305</v>
      </c>
      <c r="Q119" t="s">
        <v>1479</v>
      </c>
      <c r="R119" s="74">
        <v>1</v>
      </c>
      <c r="S119" s="3">
        <v>45562</v>
      </c>
      <c r="T119" s="3"/>
      <c r="U119" t="s">
        <v>57</v>
      </c>
      <c r="V119" t="s">
        <v>57</v>
      </c>
      <c r="W119" t="s">
        <v>64</v>
      </c>
      <c r="X119">
        <v>203544567</v>
      </c>
      <c r="Y119" s="7">
        <v>45644</v>
      </c>
      <c r="Z119" s="7" t="s">
        <v>870</v>
      </c>
      <c r="AA119" s="7"/>
      <c r="AB119" s="7"/>
      <c r="AC119"/>
      <c r="AD119"/>
      <c r="AE119"/>
      <c r="AF119"/>
      <c r="AG119"/>
      <c r="AH119"/>
      <c r="AO119"/>
    </row>
    <row r="120" spans="1:41" hidden="1" x14ac:dyDescent="0.35">
      <c r="A120" s="75" t="s">
        <v>115</v>
      </c>
      <c r="B120" s="74"/>
      <c r="C120" s="74"/>
      <c r="D120" s="74" t="s">
        <v>56</v>
      </c>
      <c r="E120" s="74">
        <v>0</v>
      </c>
      <c r="F120" s="74">
        <v>0</v>
      </c>
      <c r="G120" s="74">
        <v>3</v>
      </c>
      <c r="H120" s="124">
        <v>4</v>
      </c>
      <c r="I120" s="74"/>
      <c r="K120" s="78"/>
      <c r="N120" s="74">
        <v>0</v>
      </c>
      <c r="P120" s="74">
        <v>202205278</v>
      </c>
      <c r="Q120" t="s">
        <v>982</v>
      </c>
      <c r="R120" s="74">
        <v>1</v>
      </c>
      <c r="S120" s="3">
        <v>45329</v>
      </c>
      <c r="T120" s="3"/>
      <c r="U120" t="s">
        <v>57</v>
      </c>
      <c r="V120" t="s">
        <v>57</v>
      </c>
      <c r="W120" t="s">
        <v>59</v>
      </c>
      <c r="X120">
        <v>203493149</v>
      </c>
      <c r="Y120" s="7">
        <v>45644</v>
      </c>
      <c r="Z120" s="7" t="s">
        <v>870</v>
      </c>
      <c r="AA120" s="7"/>
      <c r="AB120" s="7"/>
      <c r="AC120"/>
      <c r="AD120"/>
      <c r="AE120"/>
      <c r="AF120"/>
      <c r="AG120"/>
      <c r="AH120"/>
      <c r="AO120"/>
    </row>
    <row r="121" spans="1:41" hidden="1" x14ac:dyDescent="0.35">
      <c r="A121" s="75" t="s">
        <v>114</v>
      </c>
      <c r="B121" s="74"/>
      <c r="C121" s="74"/>
      <c r="D121" s="74" t="s">
        <v>56</v>
      </c>
      <c r="E121" s="74">
        <v>9</v>
      </c>
      <c r="F121" s="74">
        <v>0</v>
      </c>
      <c r="G121" s="74"/>
      <c r="I121" s="74">
        <v>4</v>
      </c>
      <c r="J121" s="124">
        <v>5</v>
      </c>
      <c r="K121" s="78"/>
      <c r="N121" s="74">
        <v>0</v>
      </c>
      <c r="P121" s="74">
        <v>202194367</v>
      </c>
      <c r="Q121" t="s">
        <v>903</v>
      </c>
      <c r="R121" s="74">
        <v>1</v>
      </c>
      <c r="S121" s="3">
        <v>45213</v>
      </c>
      <c r="T121" s="3"/>
      <c r="U121" t="s">
        <v>57</v>
      </c>
      <c r="V121" t="s">
        <v>57</v>
      </c>
      <c r="W121" t="s">
        <v>62</v>
      </c>
      <c r="X121">
        <v>203471321</v>
      </c>
      <c r="Y121" s="7">
        <v>45644</v>
      </c>
      <c r="Z121" s="7" t="s">
        <v>870</v>
      </c>
      <c r="AA121" s="7"/>
      <c r="AB121" s="7"/>
      <c r="AC121"/>
      <c r="AD121"/>
      <c r="AE121"/>
      <c r="AF121"/>
      <c r="AG121"/>
      <c r="AH121"/>
      <c r="AO121"/>
    </row>
    <row r="122" spans="1:41" hidden="1" x14ac:dyDescent="0.35">
      <c r="A122" s="75" t="s">
        <v>114</v>
      </c>
      <c r="B122" s="74"/>
      <c r="C122" s="74"/>
      <c r="D122" s="74" t="s">
        <v>56</v>
      </c>
      <c r="E122" s="74">
        <v>8</v>
      </c>
      <c r="F122" s="74">
        <v>0</v>
      </c>
      <c r="G122" s="74"/>
      <c r="I122" s="74">
        <v>4</v>
      </c>
      <c r="J122" s="124">
        <v>4</v>
      </c>
      <c r="K122" s="78"/>
      <c r="N122" s="74">
        <v>0</v>
      </c>
      <c r="P122" s="74">
        <v>202186487</v>
      </c>
      <c r="Q122" t="s">
        <v>217</v>
      </c>
      <c r="R122" s="74">
        <v>1</v>
      </c>
      <c r="S122" s="3">
        <v>45138</v>
      </c>
      <c r="T122" s="3"/>
      <c r="U122" t="s">
        <v>57</v>
      </c>
      <c r="V122" t="s">
        <v>57</v>
      </c>
      <c r="W122" t="s">
        <v>60</v>
      </c>
      <c r="X122">
        <v>203455368</v>
      </c>
      <c r="Y122" s="7">
        <v>45644</v>
      </c>
      <c r="Z122" s="7" t="s">
        <v>870</v>
      </c>
      <c r="AA122" s="7"/>
      <c r="AB122" s="7"/>
      <c r="AC122"/>
      <c r="AD122"/>
      <c r="AE122"/>
      <c r="AF122"/>
      <c r="AG122"/>
      <c r="AH122"/>
      <c r="AO122"/>
    </row>
    <row r="123" spans="1:41" hidden="1" x14ac:dyDescent="0.35">
      <c r="A123" s="75" t="s">
        <v>200</v>
      </c>
      <c r="B123" s="74"/>
      <c r="C123" s="74"/>
      <c r="D123" s="74" t="s">
        <v>56</v>
      </c>
      <c r="E123" s="74">
        <v>4</v>
      </c>
      <c r="F123" s="74">
        <v>0</v>
      </c>
      <c r="G123" s="74"/>
      <c r="I123" s="74"/>
      <c r="J123" s="124">
        <v>4</v>
      </c>
      <c r="K123" s="78"/>
      <c r="N123" s="74">
        <v>0</v>
      </c>
      <c r="P123" s="74">
        <v>202207291</v>
      </c>
      <c r="Q123" t="s">
        <v>1008</v>
      </c>
      <c r="R123" s="74">
        <v>1</v>
      </c>
      <c r="S123" s="3">
        <v>45351</v>
      </c>
      <c r="T123" s="3"/>
      <c r="U123" t="s">
        <v>57</v>
      </c>
      <c r="V123" t="s">
        <v>57</v>
      </c>
      <c r="W123" t="s">
        <v>58</v>
      </c>
      <c r="X123">
        <v>203496993</v>
      </c>
      <c r="Y123" s="7">
        <v>45644</v>
      </c>
      <c r="Z123" s="7" t="s">
        <v>870</v>
      </c>
      <c r="AA123" s="7"/>
      <c r="AB123" s="7"/>
      <c r="AC123"/>
      <c r="AD123"/>
      <c r="AE123"/>
      <c r="AF123"/>
      <c r="AG123"/>
      <c r="AH123"/>
      <c r="AO123"/>
    </row>
    <row r="124" spans="1:41" hidden="1" x14ac:dyDescent="0.35">
      <c r="A124" s="75" t="s">
        <v>114</v>
      </c>
      <c r="B124" s="74"/>
      <c r="C124" s="74"/>
      <c r="D124" s="74" t="s">
        <v>56</v>
      </c>
      <c r="E124" s="74">
        <v>9</v>
      </c>
      <c r="F124" s="74">
        <v>0</v>
      </c>
      <c r="G124" s="74"/>
      <c r="I124" s="74">
        <v>5</v>
      </c>
      <c r="J124" s="124">
        <v>4</v>
      </c>
      <c r="K124" s="78"/>
      <c r="N124" s="74">
        <v>0</v>
      </c>
      <c r="P124" s="74">
        <v>202171484</v>
      </c>
      <c r="Q124" t="s">
        <v>126</v>
      </c>
      <c r="R124" s="74">
        <v>1</v>
      </c>
      <c r="S124" s="3">
        <v>44951</v>
      </c>
      <c r="T124" s="3"/>
      <c r="U124" s="7" t="s">
        <v>57</v>
      </c>
      <c r="V124" s="7" t="s">
        <v>57</v>
      </c>
      <c r="W124" t="s">
        <v>59</v>
      </c>
      <c r="X124">
        <v>203422610</v>
      </c>
      <c r="Y124" s="7">
        <v>45644</v>
      </c>
      <c r="Z124" s="7" t="s">
        <v>870</v>
      </c>
      <c r="AA124" s="7"/>
      <c r="AB124" s="7"/>
      <c r="AC124"/>
      <c r="AD124"/>
      <c r="AE124"/>
      <c r="AF124"/>
      <c r="AG124"/>
      <c r="AH124"/>
      <c r="AO124"/>
    </row>
    <row r="125" spans="1:41" hidden="1" x14ac:dyDescent="0.35">
      <c r="A125" s="75" t="s">
        <v>200</v>
      </c>
      <c r="B125" s="74"/>
      <c r="C125" s="74"/>
      <c r="D125" s="74" t="s">
        <v>56</v>
      </c>
      <c r="E125" s="74">
        <v>6</v>
      </c>
      <c r="F125" s="74">
        <v>0</v>
      </c>
      <c r="G125" s="74"/>
      <c r="I125" s="74"/>
      <c r="J125" s="124">
        <v>6</v>
      </c>
      <c r="K125" s="78"/>
      <c r="N125" s="74">
        <v>0</v>
      </c>
      <c r="P125" s="74">
        <v>202169603</v>
      </c>
      <c r="Q125" t="s">
        <v>1332</v>
      </c>
      <c r="R125" s="74">
        <v>2</v>
      </c>
      <c r="S125" s="3">
        <v>45482</v>
      </c>
      <c r="T125" s="3"/>
      <c r="U125" t="s">
        <v>27</v>
      </c>
      <c r="V125" t="s">
        <v>27</v>
      </c>
      <c r="W125" t="s">
        <v>130</v>
      </c>
      <c r="X125">
        <v>203520479</v>
      </c>
      <c r="Y125" s="7">
        <v>45644</v>
      </c>
      <c r="Z125" s="7" t="s">
        <v>870</v>
      </c>
      <c r="AA125" s="7"/>
      <c r="AB125" s="7"/>
      <c r="AC125"/>
      <c r="AD125"/>
      <c r="AE125"/>
      <c r="AF125"/>
      <c r="AG125"/>
      <c r="AH125"/>
      <c r="AO125"/>
    </row>
    <row r="126" spans="1:41" hidden="1" x14ac:dyDescent="0.35">
      <c r="A126" s="75" t="s">
        <v>200</v>
      </c>
      <c r="B126" s="74"/>
      <c r="C126" s="74"/>
      <c r="D126" s="74" t="s">
        <v>56</v>
      </c>
      <c r="E126" s="74">
        <v>4</v>
      </c>
      <c r="F126" s="74">
        <v>0</v>
      </c>
      <c r="G126" s="74"/>
      <c r="I126" s="74"/>
      <c r="J126" s="124">
        <v>4</v>
      </c>
      <c r="K126" s="78"/>
      <c r="N126" s="74">
        <v>0</v>
      </c>
      <c r="P126" s="74">
        <v>202174982</v>
      </c>
      <c r="Q126" t="s">
        <v>936</v>
      </c>
      <c r="R126" s="74">
        <v>2</v>
      </c>
      <c r="S126" s="3">
        <v>45265</v>
      </c>
      <c r="T126" s="3"/>
      <c r="U126" t="s">
        <v>27</v>
      </c>
      <c r="V126" t="s">
        <v>27</v>
      </c>
      <c r="W126" t="s">
        <v>130</v>
      </c>
      <c r="X126">
        <v>203479433</v>
      </c>
      <c r="Y126" s="7">
        <v>45644</v>
      </c>
      <c r="Z126" s="7" t="s">
        <v>870</v>
      </c>
      <c r="AA126" s="7"/>
      <c r="AB126" s="7"/>
      <c r="AC126"/>
      <c r="AD126"/>
      <c r="AE126"/>
      <c r="AF126"/>
      <c r="AG126"/>
      <c r="AH126"/>
      <c r="AO126"/>
    </row>
    <row r="127" spans="1:41" hidden="1" x14ac:dyDescent="0.35">
      <c r="A127" s="75" t="s">
        <v>114</v>
      </c>
      <c r="B127" s="74"/>
      <c r="C127" s="74"/>
      <c r="D127" s="74" t="s">
        <v>56</v>
      </c>
      <c r="E127" s="74">
        <v>8</v>
      </c>
      <c r="F127" s="74">
        <v>0</v>
      </c>
      <c r="G127" s="74"/>
      <c r="I127" s="74">
        <v>4</v>
      </c>
      <c r="J127" s="124">
        <v>4</v>
      </c>
      <c r="K127" s="78"/>
      <c r="N127" s="74">
        <v>0</v>
      </c>
      <c r="P127" s="74">
        <v>202184704</v>
      </c>
      <c r="Q127" t="s">
        <v>201</v>
      </c>
      <c r="R127" s="74">
        <v>1</v>
      </c>
      <c r="S127" s="3">
        <v>45121</v>
      </c>
      <c r="T127" s="3"/>
      <c r="U127" t="s">
        <v>27</v>
      </c>
      <c r="V127" t="s">
        <v>27</v>
      </c>
      <c r="W127" t="s">
        <v>130</v>
      </c>
      <c r="X127">
        <v>203451498</v>
      </c>
      <c r="Y127" s="7">
        <v>45644</v>
      </c>
      <c r="Z127" s="7" t="s">
        <v>870</v>
      </c>
      <c r="AA127" s="7"/>
      <c r="AB127" s="7"/>
      <c r="AC127"/>
      <c r="AD127"/>
      <c r="AE127"/>
      <c r="AF127"/>
      <c r="AG127"/>
      <c r="AH127"/>
      <c r="AO127"/>
    </row>
    <row r="128" spans="1:41" hidden="1" x14ac:dyDescent="0.35">
      <c r="A128" s="75" t="s">
        <v>200</v>
      </c>
      <c r="B128" s="74"/>
      <c r="C128" s="74"/>
      <c r="D128" s="74" t="s">
        <v>56</v>
      </c>
      <c r="E128" s="74">
        <v>4</v>
      </c>
      <c r="F128" s="74">
        <v>0</v>
      </c>
      <c r="G128" s="74"/>
      <c r="I128" s="74"/>
      <c r="J128" s="124">
        <v>4</v>
      </c>
      <c r="K128" s="78"/>
      <c r="N128" s="74">
        <v>0</v>
      </c>
      <c r="P128" s="74">
        <v>202044530</v>
      </c>
      <c r="Q128" t="s">
        <v>1345</v>
      </c>
      <c r="R128" s="74">
        <v>1</v>
      </c>
      <c r="S128" s="3">
        <v>45496</v>
      </c>
      <c r="T128" s="3"/>
      <c r="U128" t="s">
        <v>27</v>
      </c>
      <c r="V128" t="s">
        <v>27</v>
      </c>
      <c r="W128" t="s">
        <v>130</v>
      </c>
      <c r="X128">
        <v>203525673</v>
      </c>
      <c r="Y128" s="7">
        <v>45644</v>
      </c>
      <c r="Z128" s="7" t="s">
        <v>870</v>
      </c>
      <c r="AA128" s="7"/>
      <c r="AB128" s="7"/>
      <c r="AC128"/>
      <c r="AD128"/>
      <c r="AE128"/>
      <c r="AF128"/>
      <c r="AG128"/>
      <c r="AH128"/>
      <c r="AO128"/>
    </row>
    <row r="129" spans="1:41" hidden="1" x14ac:dyDescent="0.35">
      <c r="A129" s="75" t="s">
        <v>216</v>
      </c>
      <c r="B129" s="74"/>
      <c r="C129" s="74"/>
      <c r="D129" s="74" t="s">
        <v>56</v>
      </c>
      <c r="E129" s="74">
        <v>0</v>
      </c>
      <c r="F129" s="74">
        <v>0</v>
      </c>
      <c r="G129" s="74"/>
      <c r="H129" s="124">
        <v>4</v>
      </c>
      <c r="I129" s="74"/>
      <c r="K129" s="78"/>
      <c r="N129" s="74">
        <v>0</v>
      </c>
      <c r="P129" s="74">
        <v>202230093</v>
      </c>
      <c r="Q129" t="s">
        <v>1476</v>
      </c>
      <c r="R129" s="74">
        <v>1</v>
      </c>
      <c r="S129" s="3">
        <v>45576</v>
      </c>
      <c r="T129" s="3"/>
      <c r="U129" t="s">
        <v>57</v>
      </c>
      <c r="V129" t="s">
        <v>57</v>
      </c>
      <c r="W129" t="s">
        <v>61</v>
      </c>
      <c r="X129">
        <v>203544129</v>
      </c>
      <c r="Y129" s="7">
        <v>45644</v>
      </c>
      <c r="Z129" s="7" t="s">
        <v>870</v>
      </c>
      <c r="AA129" s="7"/>
      <c r="AB129" s="7"/>
      <c r="AC129"/>
      <c r="AD129"/>
      <c r="AE129"/>
      <c r="AF129"/>
      <c r="AG129"/>
      <c r="AH129"/>
      <c r="AO129"/>
    </row>
    <row r="130" spans="1:41" hidden="1" x14ac:dyDescent="0.35">
      <c r="A130" s="75" t="s">
        <v>116</v>
      </c>
      <c r="B130" s="74"/>
      <c r="C130" s="74"/>
      <c r="D130" s="74" t="s">
        <v>56</v>
      </c>
      <c r="E130" s="74">
        <v>0</v>
      </c>
      <c r="F130" s="74">
        <v>9</v>
      </c>
      <c r="G130" s="74"/>
      <c r="I130" s="74"/>
      <c r="K130" s="78">
        <v>3</v>
      </c>
      <c r="L130" s="124">
        <v>6</v>
      </c>
      <c r="N130" s="74">
        <v>0</v>
      </c>
      <c r="P130" s="74">
        <v>202190272</v>
      </c>
      <c r="Q130" t="s">
        <v>877</v>
      </c>
      <c r="R130" s="74">
        <v>1</v>
      </c>
      <c r="S130" s="3">
        <v>45168</v>
      </c>
      <c r="T130" s="3"/>
      <c r="U130" s="7" t="s">
        <v>57</v>
      </c>
      <c r="V130" s="7" t="s">
        <v>57</v>
      </c>
      <c r="W130" t="s">
        <v>59</v>
      </c>
      <c r="X130">
        <v>203462031</v>
      </c>
      <c r="Y130" s="7">
        <v>45644</v>
      </c>
      <c r="Z130" s="7" t="s">
        <v>870</v>
      </c>
      <c r="AA130" s="7"/>
      <c r="AB130" s="7"/>
      <c r="AC130"/>
      <c r="AD130"/>
      <c r="AE130"/>
      <c r="AF130"/>
      <c r="AG130"/>
      <c r="AH130"/>
      <c r="AO130"/>
    </row>
    <row r="131" spans="1:41" hidden="1" x14ac:dyDescent="0.35">
      <c r="A131" s="75" t="s">
        <v>200</v>
      </c>
      <c r="B131" s="74"/>
      <c r="C131" s="74"/>
      <c r="D131" s="74" t="s">
        <v>56</v>
      </c>
      <c r="E131" s="74">
        <v>4</v>
      </c>
      <c r="F131" s="74">
        <v>0</v>
      </c>
      <c r="G131" s="74"/>
      <c r="I131" s="74"/>
      <c r="J131" s="124">
        <v>4</v>
      </c>
      <c r="K131" s="78"/>
      <c r="N131" s="74">
        <v>0</v>
      </c>
      <c r="P131" s="74">
        <v>202226245</v>
      </c>
      <c r="Q131" t="s">
        <v>1402</v>
      </c>
      <c r="R131" s="74">
        <v>1</v>
      </c>
      <c r="S131" s="3">
        <v>45532</v>
      </c>
      <c r="T131" s="3"/>
      <c r="U131" t="s">
        <v>57</v>
      </c>
      <c r="V131" t="s">
        <v>57</v>
      </c>
      <c r="W131" t="s">
        <v>60</v>
      </c>
      <c r="X131">
        <v>203536303</v>
      </c>
      <c r="Y131" s="7">
        <v>45644</v>
      </c>
      <c r="Z131" s="7" t="s">
        <v>870</v>
      </c>
      <c r="AA131" s="7"/>
      <c r="AB131" s="7"/>
      <c r="AC131"/>
      <c r="AD131"/>
      <c r="AE131"/>
      <c r="AF131"/>
      <c r="AG131"/>
      <c r="AH131"/>
      <c r="AO131"/>
    </row>
    <row r="132" spans="1:41" hidden="1" x14ac:dyDescent="0.35">
      <c r="A132" s="75" t="s">
        <v>200</v>
      </c>
      <c r="B132" s="74"/>
      <c r="C132" s="74"/>
      <c r="D132" s="74" t="s">
        <v>56</v>
      </c>
      <c r="E132" s="74">
        <v>6</v>
      </c>
      <c r="F132" s="74">
        <v>0</v>
      </c>
      <c r="G132" s="74"/>
      <c r="I132" s="74"/>
      <c r="J132" s="124">
        <v>6</v>
      </c>
      <c r="K132" s="78"/>
      <c r="N132" s="74">
        <v>0</v>
      </c>
      <c r="P132" s="74">
        <v>101446252</v>
      </c>
      <c r="Q132" t="s">
        <v>1081</v>
      </c>
      <c r="R132" s="74">
        <v>2</v>
      </c>
      <c r="S132" s="3">
        <v>45413</v>
      </c>
      <c r="T132" s="3"/>
      <c r="U132" t="s">
        <v>57</v>
      </c>
      <c r="V132" t="s">
        <v>57</v>
      </c>
      <c r="W132" t="s">
        <v>58</v>
      </c>
      <c r="X132">
        <v>203509630</v>
      </c>
      <c r="Y132" s="7">
        <v>45644</v>
      </c>
      <c r="Z132" s="7" t="s">
        <v>870</v>
      </c>
      <c r="AA132" s="7"/>
      <c r="AB132" s="7"/>
      <c r="AC132"/>
      <c r="AD132"/>
      <c r="AE132"/>
      <c r="AF132"/>
      <c r="AG132"/>
      <c r="AH132"/>
      <c r="AO132"/>
    </row>
    <row r="133" spans="1:41" x14ac:dyDescent="0.35">
      <c r="A133" s="75"/>
      <c r="B133" s="74"/>
      <c r="C133" s="74"/>
      <c r="D133" s="74" t="s">
        <v>56</v>
      </c>
      <c r="E133" s="74">
        <v>0</v>
      </c>
      <c r="F133" s="74">
        <v>0</v>
      </c>
      <c r="G133" s="74"/>
      <c r="I133" s="74"/>
      <c r="K133" s="78"/>
      <c r="N133" s="74">
        <v>0</v>
      </c>
      <c r="P133" s="74">
        <v>202235542</v>
      </c>
      <c r="Q133" t="s">
        <v>1619</v>
      </c>
      <c r="R133" s="74">
        <v>1</v>
      </c>
      <c r="S133" s="3">
        <v>45623</v>
      </c>
      <c r="T133" s="3"/>
      <c r="U133" t="s">
        <v>63</v>
      </c>
      <c r="V133" t="s">
        <v>63</v>
      </c>
      <c r="W133" t="s">
        <v>1561</v>
      </c>
      <c r="X133">
        <v>203554522</v>
      </c>
      <c r="Y133" s="7">
        <v>45644</v>
      </c>
      <c r="Z133" s="7" t="s">
        <v>870</v>
      </c>
      <c r="AA133" s="7"/>
      <c r="AB133" s="7"/>
      <c r="AC133"/>
      <c r="AD133"/>
      <c r="AE133"/>
      <c r="AF133"/>
      <c r="AG133"/>
      <c r="AH133"/>
      <c r="AO133"/>
    </row>
    <row r="134" spans="1:41" hidden="1" x14ac:dyDescent="0.35">
      <c r="A134" s="75" t="s">
        <v>200</v>
      </c>
      <c r="B134" s="74"/>
      <c r="C134" s="74"/>
      <c r="D134" s="74" t="s">
        <v>56</v>
      </c>
      <c r="E134" s="74">
        <v>6</v>
      </c>
      <c r="F134" s="74">
        <v>0</v>
      </c>
      <c r="G134" s="74"/>
      <c r="I134" s="74"/>
      <c r="J134" s="124">
        <v>6</v>
      </c>
      <c r="K134" s="78"/>
      <c r="N134" s="74">
        <v>0</v>
      </c>
      <c r="P134" s="74">
        <v>101842972</v>
      </c>
      <c r="Q134" t="s">
        <v>1105</v>
      </c>
      <c r="R134" s="74">
        <v>3</v>
      </c>
      <c r="S134" s="3">
        <v>45448</v>
      </c>
      <c r="T134" s="3"/>
      <c r="U134" t="s">
        <v>57</v>
      </c>
      <c r="V134" t="s">
        <v>57</v>
      </c>
      <c r="W134" t="s">
        <v>59</v>
      </c>
      <c r="X134">
        <v>203516419</v>
      </c>
      <c r="Y134" s="7">
        <v>45644</v>
      </c>
      <c r="Z134" s="7" t="s">
        <v>870</v>
      </c>
      <c r="AA134" s="7"/>
      <c r="AB134" s="7"/>
      <c r="AC134"/>
      <c r="AD134"/>
      <c r="AE134"/>
      <c r="AF134"/>
      <c r="AG134"/>
      <c r="AH134"/>
      <c r="AO134"/>
    </row>
    <row r="135" spans="1:41" hidden="1" x14ac:dyDescent="0.35">
      <c r="A135" s="75" t="s">
        <v>200</v>
      </c>
      <c r="B135" s="74"/>
      <c r="C135" s="74"/>
      <c r="D135" s="74" t="s">
        <v>56</v>
      </c>
      <c r="E135" s="74">
        <v>4</v>
      </c>
      <c r="F135" s="74">
        <v>0</v>
      </c>
      <c r="G135" s="74"/>
      <c r="I135" s="74"/>
      <c r="J135" s="124">
        <v>4</v>
      </c>
      <c r="K135" s="78"/>
      <c r="N135" s="74">
        <v>0</v>
      </c>
      <c r="P135" s="74">
        <v>202218413</v>
      </c>
      <c r="Q135" t="s">
        <v>1309</v>
      </c>
      <c r="R135" s="74">
        <v>1</v>
      </c>
      <c r="S135" s="3">
        <v>45455</v>
      </c>
      <c r="T135" s="3"/>
      <c r="U135" t="s">
        <v>57</v>
      </c>
      <c r="V135" t="s">
        <v>57</v>
      </c>
      <c r="W135" t="s">
        <v>59</v>
      </c>
      <c r="X135">
        <v>203519691</v>
      </c>
      <c r="Y135" s="7">
        <v>45644</v>
      </c>
      <c r="Z135" s="7" t="s">
        <v>870</v>
      </c>
      <c r="AA135" s="7"/>
      <c r="AB135" s="7"/>
      <c r="AC135"/>
      <c r="AD135"/>
      <c r="AE135"/>
      <c r="AF135"/>
      <c r="AG135"/>
      <c r="AH135"/>
      <c r="AO135"/>
    </row>
    <row r="136" spans="1:41" hidden="1" x14ac:dyDescent="0.35">
      <c r="A136" s="75" t="s">
        <v>114</v>
      </c>
      <c r="B136" s="74"/>
      <c r="C136" s="74"/>
      <c r="D136" s="74" t="s">
        <v>56</v>
      </c>
      <c r="E136" s="74">
        <v>9</v>
      </c>
      <c r="F136" s="74">
        <v>0</v>
      </c>
      <c r="G136" s="74"/>
      <c r="I136" s="74">
        <v>5</v>
      </c>
      <c r="J136" s="124">
        <v>4</v>
      </c>
      <c r="K136" s="78"/>
      <c r="N136" s="74">
        <v>0</v>
      </c>
      <c r="P136" s="74">
        <v>202191466</v>
      </c>
      <c r="Q136" t="s">
        <v>886</v>
      </c>
      <c r="R136" s="74">
        <v>1</v>
      </c>
      <c r="S136" s="3">
        <v>45190</v>
      </c>
      <c r="T136" s="3"/>
      <c r="U136" t="s">
        <v>27</v>
      </c>
      <c r="V136" t="s">
        <v>27</v>
      </c>
      <c r="W136" t="s">
        <v>130</v>
      </c>
      <c r="X136">
        <v>203464813</v>
      </c>
      <c r="Y136" s="7">
        <v>45644</v>
      </c>
      <c r="Z136" s="7" t="s">
        <v>870</v>
      </c>
      <c r="AA136" s="7"/>
      <c r="AB136" s="7"/>
      <c r="AC136"/>
      <c r="AD136"/>
      <c r="AE136"/>
      <c r="AF136"/>
      <c r="AG136"/>
      <c r="AH136"/>
      <c r="AO136"/>
    </row>
    <row r="137" spans="1:41" hidden="1" x14ac:dyDescent="0.35">
      <c r="A137" s="75" t="s">
        <v>216</v>
      </c>
      <c r="B137" s="74"/>
      <c r="C137" s="74"/>
      <c r="D137" s="74" t="s">
        <v>56</v>
      </c>
      <c r="E137" s="74">
        <v>0</v>
      </c>
      <c r="F137" s="74">
        <v>0</v>
      </c>
      <c r="G137" s="74"/>
      <c r="H137" s="124">
        <v>4</v>
      </c>
      <c r="I137" s="74"/>
      <c r="K137" s="78"/>
      <c r="N137" s="74">
        <v>0</v>
      </c>
      <c r="P137" s="74">
        <v>202212768</v>
      </c>
      <c r="Q137" t="s">
        <v>1431</v>
      </c>
      <c r="R137" s="74">
        <v>1</v>
      </c>
      <c r="S137" s="3">
        <v>45558</v>
      </c>
      <c r="T137" s="3"/>
      <c r="U137" t="s">
        <v>57</v>
      </c>
      <c r="V137" t="s">
        <v>57</v>
      </c>
      <c r="W137" t="s">
        <v>62</v>
      </c>
      <c r="X137">
        <v>203539519</v>
      </c>
      <c r="Y137" s="7">
        <v>45644</v>
      </c>
      <c r="Z137" s="7" t="s">
        <v>870</v>
      </c>
      <c r="AA137" s="7"/>
      <c r="AB137" s="7"/>
      <c r="AC137"/>
      <c r="AD137"/>
      <c r="AE137"/>
      <c r="AF137"/>
      <c r="AG137"/>
      <c r="AH137"/>
      <c r="AO137"/>
    </row>
    <row r="138" spans="1:41" hidden="1" x14ac:dyDescent="0.35">
      <c r="A138" s="75" t="s">
        <v>115</v>
      </c>
      <c r="B138" s="74"/>
      <c r="C138" s="74"/>
      <c r="D138" s="74" t="s">
        <v>56</v>
      </c>
      <c r="E138" s="74">
        <v>0</v>
      </c>
      <c r="F138" s="74">
        <v>0</v>
      </c>
      <c r="G138" s="74">
        <v>4</v>
      </c>
      <c r="H138" s="124">
        <v>6</v>
      </c>
      <c r="I138" s="74"/>
      <c r="K138" s="78"/>
      <c r="N138" s="74">
        <v>0</v>
      </c>
      <c r="P138" s="74">
        <v>202180447</v>
      </c>
      <c r="Q138" t="s">
        <v>1001</v>
      </c>
      <c r="R138" s="74">
        <v>1</v>
      </c>
      <c r="S138" s="3">
        <v>45347</v>
      </c>
      <c r="T138" s="3"/>
      <c r="U138" t="s">
        <v>57</v>
      </c>
      <c r="V138" t="s">
        <v>57</v>
      </c>
      <c r="W138" t="s">
        <v>61</v>
      </c>
      <c r="X138">
        <v>203496101</v>
      </c>
      <c r="Y138" s="7">
        <v>45644</v>
      </c>
      <c r="Z138" s="7" t="s">
        <v>870</v>
      </c>
      <c r="AA138" s="7"/>
      <c r="AB138" s="7"/>
      <c r="AC138"/>
      <c r="AD138"/>
      <c r="AE138"/>
      <c r="AF138"/>
      <c r="AG138"/>
      <c r="AH138"/>
      <c r="AO138"/>
    </row>
    <row r="139" spans="1:41" hidden="1" x14ac:dyDescent="0.35">
      <c r="A139" s="75" t="s">
        <v>200</v>
      </c>
      <c r="B139" s="74"/>
      <c r="C139" s="74"/>
      <c r="D139" s="74" t="s">
        <v>56</v>
      </c>
      <c r="E139" s="74">
        <v>4</v>
      </c>
      <c r="F139" s="74">
        <v>0</v>
      </c>
      <c r="G139" s="74"/>
      <c r="I139" s="74"/>
      <c r="J139" s="124">
        <v>4</v>
      </c>
      <c r="K139" s="78"/>
      <c r="N139" s="74">
        <v>0</v>
      </c>
      <c r="P139" s="74">
        <v>202086155</v>
      </c>
      <c r="Q139" t="s">
        <v>1006</v>
      </c>
      <c r="R139" s="74">
        <v>1</v>
      </c>
      <c r="S139" s="3">
        <v>45343</v>
      </c>
      <c r="T139" s="3"/>
      <c r="U139" t="s">
        <v>57</v>
      </c>
      <c r="V139" t="s">
        <v>57</v>
      </c>
      <c r="W139" t="s">
        <v>64</v>
      </c>
      <c r="X139">
        <v>203496988</v>
      </c>
      <c r="Y139" s="7">
        <v>45644</v>
      </c>
      <c r="Z139" s="7" t="s">
        <v>870</v>
      </c>
      <c r="AA139" s="7"/>
      <c r="AB139" s="7"/>
      <c r="AC139"/>
      <c r="AD139"/>
      <c r="AE139"/>
      <c r="AF139"/>
      <c r="AG139"/>
      <c r="AH139"/>
      <c r="AO139"/>
    </row>
    <row r="140" spans="1:41" hidden="1" x14ac:dyDescent="0.35">
      <c r="A140" s="75" t="s">
        <v>958</v>
      </c>
      <c r="B140" s="74"/>
      <c r="C140" s="74"/>
      <c r="D140" s="74" t="s">
        <v>56</v>
      </c>
      <c r="E140" s="74">
        <v>5</v>
      </c>
      <c r="F140" s="74">
        <v>0</v>
      </c>
      <c r="G140" s="74"/>
      <c r="I140" s="74"/>
      <c r="J140" s="124">
        <v>5</v>
      </c>
      <c r="K140" s="78"/>
      <c r="N140" s="74">
        <v>0</v>
      </c>
      <c r="P140" s="74">
        <v>202114708</v>
      </c>
      <c r="Q140" t="s">
        <v>959</v>
      </c>
      <c r="R140" s="74">
        <v>2</v>
      </c>
      <c r="S140" s="3">
        <v>45295</v>
      </c>
      <c r="T140" s="3"/>
      <c r="U140" t="s">
        <v>27</v>
      </c>
      <c r="V140" t="s">
        <v>27</v>
      </c>
      <c r="W140" t="s">
        <v>129</v>
      </c>
      <c r="X140">
        <v>203483959</v>
      </c>
      <c r="Y140" s="7">
        <v>45644</v>
      </c>
      <c r="Z140" s="7" t="s">
        <v>870</v>
      </c>
      <c r="AA140" s="7"/>
      <c r="AB140" s="7"/>
      <c r="AC140"/>
      <c r="AD140"/>
      <c r="AE140"/>
      <c r="AF140"/>
      <c r="AG140"/>
      <c r="AH140"/>
      <c r="AO140"/>
    </row>
    <row r="141" spans="1:41" hidden="1" x14ac:dyDescent="0.35">
      <c r="A141" s="75" t="s">
        <v>132</v>
      </c>
      <c r="B141" s="74"/>
      <c r="C141" s="74"/>
      <c r="D141" s="74" t="s">
        <v>56</v>
      </c>
      <c r="E141" s="74">
        <v>8</v>
      </c>
      <c r="F141" s="74">
        <v>0</v>
      </c>
      <c r="G141" s="74"/>
      <c r="I141" s="74">
        <v>4</v>
      </c>
      <c r="J141" s="124">
        <v>4</v>
      </c>
      <c r="K141" s="78"/>
      <c r="N141" s="74">
        <v>0</v>
      </c>
      <c r="P141" s="74">
        <v>202196097</v>
      </c>
      <c r="Q141" t="s">
        <v>928</v>
      </c>
      <c r="R141" s="74">
        <v>1</v>
      </c>
      <c r="S141" s="3">
        <v>45229</v>
      </c>
      <c r="T141" s="3"/>
      <c r="U141" t="s">
        <v>27</v>
      </c>
      <c r="V141" t="s">
        <v>27</v>
      </c>
      <c r="W141" t="s">
        <v>130</v>
      </c>
      <c r="X141">
        <v>203474869</v>
      </c>
      <c r="Y141" s="7">
        <v>45644</v>
      </c>
      <c r="Z141" s="7" t="s">
        <v>870</v>
      </c>
      <c r="AA141" s="7"/>
      <c r="AB141" s="7"/>
      <c r="AC141"/>
      <c r="AD141"/>
      <c r="AE141"/>
      <c r="AF141"/>
      <c r="AG141"/>
      <c r="AH141"/>
      <c r="AO141"/>
    </row>
    <row r="142" spans="1:41" hidden="1" x14ac:dyDescent="0.35">
      <c r="A142" s="75" t="s">
        <v>200</v>
      </c>
      <c r="B142" s="74"/>
      <c r="C142" s="74"/>
      <c r="D142" s="74" t="s">
        <v>56</v>
      </c>
      <c r="E142" s="74">
        <v>3</v>
      </c>
      <c r="F142" s="74">
        <v>0</v>
      </c>
      <c r="G142" s="74"/>
      <c r="I142" s="74"/>
      <c r="J142" s="124">
        <v>3</v>
      </c>
      <c r="K142" s="78"/>
      <c r="N142" s="74">
        <v>0</v>
      </c>
      <c r="P142" s="74">
        <v>202230913</v>
      </c>
      <c r="Q142" t="s">
        <v>1496</v>
      </c>
      <c r="R142" s="74">
        <v>1</v>
      </c>
      <c r="S142" s="3">
        <v>45586</v>
      </c>
      <c r="T142" s="3"/>
      <c r="U142" t="s">
        <v>57</v>
      </c>
      <c r="V142" t="s">
        <v>57</v>
      </c>
      <c r="W142" t="s">
        <v>60</v>
      </c>
      <c r="X142">
        <v>203545787</v>
      </c>
      <c r="Y142" s="7">
        <v>45644</v>
      </c>
      <c r="Z142" s="7" t="s">
        <v>870</v>
      </c>
      <c r="AA142" s="7"/>
      <c r="AB142" s="7"/>
      <c r="AC142"/>
      <c r="AD142"/>
      <c r="AE142"/>
      <c r="AF142"/>
      <c r="AG142"/>
      <c r="AH142"/>
      <c r="AO142"/>
    </row>
    <row r="143" spans="1:41" hidden="1" x14ac:dyDescent="0.35">
      <c r="A143" s="75" t="s">
        <v>214</v>
      </c>
      <c r="B143" s="74">
        <v>1</v>
      </c>
      <c r="C143" s="74"/>
      <c r="D143" s="74" t="s">
        <v>56</v>
      </c>
      <c r="E143" s="74">
        <v>1</v>
      </c>
      <c r="F143" s="74">
        <v>3</v>
      </c>
      <c r="G143" s="74"/>
      <c r="I143" s="74"/>
      <c r="J143" s="124">
        <v>1</v>
      </c>
      <c r="K143" s="78"/>
      <c r="L143" s="124">
        <v>3</v>
      </c>
      <c r="N143" s="74">
        <v>0</v>
      </c>
      <c r="P143" s="74">
        <v>202236313</v>
      </c>
      <c r="Q143" t="s">
        <v>1634</v>
      </c>
      <c r="R143" s="74">
        <v>1</v>
      </c>
      <c r="S143" s="3">
        <v>45637</v>
      </c>
      <c r="T143" s="3"/>
      <c r="U143" t="s">
        <v>57</v>
      </c>
      <c r="V143" t="s">
        <v>57</v>
      </c>
      <c r="W143" t="s">
        <v>60</v>
      </c>
      <c r="X143">
        <v>203556213</v>
      </c>
      <c r="Y143" s="7">
        <v>45644</v>
      </c>
      <c r="Z143" s="7" t="s">
        <v>870</v>
      </c>
      <c r="AA143" s="7"/>
      <c r="AB143" s="7"/>
      <c r="AC143"/>
      <c r="AD143"/>
      <c r="AE143"/>
      <c r="AF143"/>
      <c r="AG143"/>
      <c r="AH143"/>
      <c r="AO143"/>
    </row>
    <row r="144" spans="1:41" hidden="1" x14ac:dyDescent="0.35">
      <c r="A144" s="75" t="s">
        <v>216</v>
      </c>
      <c r="B144" s="74"/>
      <c r="C144" s="74"/>
      <c r="D144" s="74" t="s">
        <v>56</v>
      </c>
      <c r="E144" s="74">
        <v>0</v>
      </c>
      <c r="F144" s="74">
        <v>0</v>
      </c>
      <c r="G144" s="74"/>
      <c r="H144" s="124">
        <v>3</v>
      </c>
      <c r="I144" s="74"/>
      <c r="K144" s="78"/>
      <c r="N144" s="74">
        <v>0</v>
      </c>
      <c r="P144" s="74">
        <v>202222621</v>
      </c>
      <c r="Q144" t="s">
        <v>1356</v>
      </c>
      <c r="R144" s="74">
        <v>1</v>
      </c>
      <c r="S144" s="3">
        <v>45506</v>
      </c>
      <c r="T144" s="3"/>
      <c r="U144" t="s">
        <v>57</v>
      </c>
      <c r="V144" t="s">
        <v>57</v>
      </c>
      <c r="W144" t="s">
        <v>59</v>
      </c>
      <c r="X144">
        <v>203528763</v>
      </c>
      <c r="Y144" s="7">
        <v>45644</v>
      </c>
      <c r="Z144" s="7" t="s">
        <v>870</v>
      </c>
      <c r="AA144" s="7"/>
      <c r="AB144" s="7"/>
      <c r="AC144"/>
      <c r="AD144"/>
      <c r="AE144"/>
      <c r="AF144"/>
      <c r="AG144"/>
      <c r="AH144"/>
      <c r="AO144"/>
    </row>
    <row r="145" spans="1:41" hidden="1" x14ac:dyDescent="0.35">
      <c r="A145" s="75" t="s">
        <v>200</v>
      </c>
      <c r="B145" s="74"/>
      <c r="C145" s="74"/>
      <c r="D145" s="74" t="s">
        <v>56</v>
      </c>
      <c r="E145" s="74">
        <v>5</v>
      </c>
      <c r="F145" s="74">
        <v>0</v>
      </c>
      <c r="G145" s="74"/>
      <c r="I145" s="74"/>
      <c r="J145" s="124">
        <v>5</v>
      </c>
      <c r="K145" s="78"/>
      <c r="N145" s="74">
        <v>0</v>
      </c>
      <c r="P145" s="74">
        <v>101163354</v>
      </c>
      <c r="Q145" t="s">
        <v>1489</v>
      </c>
      <c r="R145" s="74">
        <v>3</v>
      </c>
      <c r="S145" s="3">
        <v>45581</v>
      </c>
      <c r="T145" s="3"/>
      <c r="U145" t="s">
        <v>57</v>
      </c>
      <c r="V145" t="s">
        <v>57</v>
      </c>
      <c r="W145" t="s">
        <v>62</v>
      </c>
      <c r="X145">
        <v>203544995</v>
      </c>
      <c r="Y145" s="7">
        <v>45644</v>
      </c>
      <c r="Z145" s="7" t="s">
        <v>870</v>
      </c>
      <c r="AA145" s="7"/>
      <c r="AB145" s="7"/>
      <c r="AC145"/>
      <c r="AD145"/>
      <c r="AE145"/>
      <c r="AF145"/>
      <c r="AG145"/>
      <c r="AH145"/>
      <c r="AO145"/>
    </row>
    <row r="146" spans="1:41" hidden="1" x14ac:dyDescent="0.35">
      <c r="A146" s="75" t="s">
        <v>115</v>
      </c>
      <c r="B146" s="74"/>
      <c r="C146" s="74"/>
      <c r="D146" s="74" t="s">
        <v>56</v>
      </c>
      <c r="E146" s="74">
        <v>0</v>
      </c>
      <c r="F146" s="74">
        <v>0</v>
      </c>
      <c r="G146" s="74">
        <v>4</v>
      </c>
      <c r="H146" s="124">
        <v>5</v>
      </c>
      <c r="I146" s="74"/>
      <c r="K146" s="78"/>
      <c r="N146" s="74">
        <v>0</v>
      </c>
      <c r="P146" s="74">
        <v>202105064</v>
      </c>
      <c r="Q146" t="s">
        <v>135</v>
      </c>
      <c r="R146" s="74">
        <v>1</v>
      </c>
      <c r="S146" s="3">
        <v>45056</v>
      </c>
      <c r="T146" s="3"/>
      <c r="U146" t="s">
        <v>57</v>
      </c>
      <c r="V146" t="s">
        <v>57</v>
      </c>
      <c r="W146" t="s">
        <v>59</v>
      </c>
      <c r="X146">
        <v>203439617</v>
      </c>
      <c r="Y146" s="7">
        <v>45644</v>
      </c>
      <c r="Z146" s="7" t="s">
        <v>870</v>
      </c>
      <c r="AA146" s="7"/>
      <c r="AB146" s="7"/>
      <c r="AC146"/>
      <c r="AD146"/>
      <c r="AE146"/>
      <c r="AF146"/>
      <c r="AG146"/>
      <c r="AH146"/>
      <c r="AO146"/>
    </row>
    <row r="147" spans="1:41" hidden="1" x14ac:dyDescent="0.35">
      <c r="A147" s="75" t="s">
        <v>115</v>
      </c>
      <c r="B147" s="74"/>
      <c r="C147" s="74"/>
      <c r="D147" s="74" t="s">
        <v>56</v>
      </c>
      <c r="E147" s="74">
        <v>0</v>
      </c>
      <c r="F147" s="74">
        <v>0</v>
      </c>
      <c r="G147" s="74">
        <v>5</v>
      </c>
      <c r="H147" s="124">
        <v>4</v>
      </c>
      <c r="I147" s="74"/>
      <c r="K147" s="78"/>
      <c r="N147" s="74">
        <v>0</v>
      </c>
      <c r="P147" s="74">
        <v>202117184</v>
      </c>
      <c r="Q147" t="s">
        <v>123</v>
      </c>
      <c r="R147" s="74">
        <v>1</v>
      </c>
      <c r="S147" s="3">
        <v>44932</v>
      </c>
      <c r="T147" s="3"/>
      <c r="U147" t="s">
        <v>57</v>
      </c>
      <c r="V147" t="s">
        <v>57</v>
      </c>
      <c r="W147" t="s">
        <v>61</v>
      </c>
      <c r="X147">
        <v>203419811</v>
      </c>
      <c r="Y147" s="7">
        <v>45644</v>
      </c>
      <c r="Z147" s="7" t="s">
        <v>870</v>
      </c>
      <c r="AA147" s="7"/>
      <c r="AB147" s="7"/>
      <c r="AC147"/>
      <c r="AD147"/>
      <c r="AE147"/>
      <c r="AF147"/>
      <c r="AG147"/>
      <c r="AH147"/>
      <c r="AO147"/>
    </row>
    <row r="148" spans="1:41" hidden="1" x14ac:dyDescent="0.35">
      <c r="A148" s="75" t="s">
        <v>200</v>
      </c>
      <c r="B148" s="74"/>
      <c r="C148" s="74"/>
      <c r="D148" s="74" t="s">
        <v>56</v>
      </c>
      <c r="E148" s="74">
        <v>4</v>
      </c>
      <c r="F148" s="74">
        <v>0</v>
      </c>
      <c r="G148" s="74"/>
      <c r="I148" s="74"/>
      <c r="J148" s="124">
        <v>4</v>
      </c>
      <c r="K148" s="78"/>
      <c r="N148" s="74">
        <v>0</v>
      </c>
      <c r="P148" s="74">
        <v>101761813</v>
      </c>
      <c r="Q148" t="s">
        <v>999</v>
      </c>
      <c r="R148" s="74">
        <v>1</v>
      </c>
      <c r="S148" s="3">
        <v>45344</v>
      </c>
      <c r="T148" s="3"/>
      <c r="U148" t="s">
        <v>57</v>
      </c>
      <c r="V148" t="s">
        <v>57</v>
      </c>
      <c r="W148" t="s">
        <v>60</v>
      </c>
      <c r="X148">
        <v>203495804</v>
      </c>
      <c r="Y148" s="7">
        <v>45644</v>
      </c>
      <c r="Z148" s="7" t="s">
        <v>870</v>
      </c>
      <c r="AA148" s="7"/>
      <c r="AB148" s="7"/>
      <c r="AC148"/>
      <c r="AD148"/>
      <c r="AE148"/>
      <c r="AF148"/>
      <c r="AG148"/>
      <c r="AH148"/>
      <c r="AO148"/>
    </row>
    <row r="149" spans="1:41" hidden="1" x14ac:dyDescent="0.35">
      <c r="A149" s="75" t="s">
        <v>200</v>
      </c>
      <c r="B149" s="74"/>
      <c r="C149" s="74"/>
      <c r="D149" s="74" t="s">
        <v>56</v>
      </c>
      <c r="E149" s="74">
        <v>4</v>
      </c>
      <c r="F149" s="74">
        <v>0</v>
      </c>
      <c r="G149" s="74"/>
      <c r="I149" s="74"/>
      <c r="J149" s="124">
        <v>4</v>
      </c>
      <c r="K149" s="78"/>
      <c r="N149" s="74">
        <v>0</v>
      </c>
      <c r="P149" s="74">
        <v>202234819</v>
      </c>
      <c r="Q149" t="s">
        <v>1604</v>
      </c>
      <c r="R149" s="74">
        <v>1</v>
      </c>
      <c r="S149" s="3">
        <v>45622</v>
      </c>
      <c r="T149" s="3"/>
      <c r="U149" t="s">
        <v>57</v>
      </c>
      <c r="V149" t="s">
        <v>57</v>
      </c>
      <c r="W149" t="s">
        <v>64</v>
      </c>
      <c r="X149">
        <v>203552992</v>
      </c>
      <c r="Y149" s="7">
        <v>45644</v>
      </c>
      <c r="Z149" s="7" t="s">
        <v>870</v>
      </c>
      <c r="AA149" s="7"/>
      <c r="AB149" s="7"/>
      <c r="AC149"/>
      <c r="AD149"/>
      <c r="AE149"/>
      <c r="AF149"/>
      <c r="AG149"/>
      <c r="AH149"/>
      <c r="AO149"/>
    </row>
    <row r="150" spans="1:41" hidden="1" x14ac:dyDescent="0.35">
      <c r="A150" s="75" t="s">
        <v>200</v>
      </c>
      <c r="B150" s="74"/>
      <c r="C150" s="74"/>
      <c r="D150" s="74" t="s">
        <v>56</v>
      </c>
      <c r="E150" s="74">
        <v>4</v>
      </c>
      <c r="F150" s="74">
        <v>0</v>
      </c>
      <c r="G150" s="74"/>
      <c r="I150" s="74"/>
      <c r="J150" s="124">
        <v>4</v>
      </c>
      <c r="K150" s="78"/>
      <c r="N150" s="74">
        <v>0</v>
      </c>
      <c r="P150" s="74">
        <v>202227178</v>
      </c>
      <c r="Q150" t="s">
        <v>1612</v>
      </c>
      <c r="R150" s="74">
        <v>1</v>
      </c>
      <c r="S150" s="3">
        <v>45630</v>
      </c>
      <c r="T150" s="3"/>
      <c r="U150" t="s">
        <v>27</v>
      </c>
      <c r="V150" t="s">
        <v>27</v>
      </c>
      <c r="W150" t="s">
        <v>130</v>
      </c>
      <c r="X150">
        <v>203553270</v>
      </c>
      <c r="Y150" s="7">
        <v>45644</v>
      </c>
      <c r="Z150" s="7" t="s">
        <v>870</v>
      </c>
      <c r="AA150" s="7"/>
      <c r="AB150" s="7"/>
      <c r="AC150"/>
      <c r="AD150"/>
      <c r="AE150"/>
      <c r="AF150"/>
      <c r="AG150"/>
      <c r="AH150"/>
      <c r="AO150"/>
    </row>
    <row r="151" spans="1:41" hidden="1" x14ac:dyDescent="0.35">
      <c r="A151" s="75" t="s">
        <v>200</v>
      </c>
      <c r="B151" s="74"/>
      <c r="C151" s="74"/>
      <c r="D151" s="74" t="s">
        <v>56</v>
      </c>
      <c r="E151" s="74">
        <v>3</v>
      </c>
      <c r="F151" s="74">
        <v>0</v>
      </c>
      <c r="G151" s="74"/>
      <c r="I151" s="74"/>
      <c r="J151" s="124">
        <v>3</v>
      </c>
      <c r="K151" s="78"/>
      <c r="N151" s="74">
        <v>0</v>
      </c>
      <c r="P151" s="74">
        <v>202220736</v>
      </c>
      <c r="Q151" t="s">
        <v>1342</v>
      </c>
      <c r="R151" s="74">
        <v>1</v>
      </c>
      <c r="S151" s="3">
        <v>45491</v>
      </c>
      <c r="T151" s="3"/>
      <c r="U151" t="s">
        <v>57</v>
      </c>
      <c r="V151" t="s">
        <v>57</v>
      </c>
      <c r="W151" t="s">
        <v>58</v>
      </c>
      <c r="X151">
        <v>203525006</v>
      </c>
      <c r="Y151" s="7">
        <v>45644</v>
      </c>
      <c r="Z151" s="7" t="s">
        <v>870</v>
      </c>
      <c r="AA151" s="7"/>
      <c r="AB151" s="7"/>
      <c r="AC151"/>
      <c r="AD151"/>
      <c r="AE151"/>
      <c r="AF151"/>
      <c r="AG151"/>
      <c r="AH151"/>
      <c r="AO151"/>
    </row>
    <row r="152" spans="1:41" hidden="1" x14ac:dyDescent="0.35">
      <c r="A152" s="75" t="s">
        <v>114</v>
      </c>
      <c r="B152" s="74"/>
      <c r="C152" s="74"/>
      <c r="D152" s="74" t="s">
        <v>56</v>
      </c>
      <c r="E152" s="74">
        <v>8</v>
      </c>
      <c r="F152" s="74">
        <v>0</v>
      </c>
      <c r="G152" s="74"/>
      <c r="I152" s="74">
        <v>4</v>
      </c>
      <c r="J152" s="124">
        <v>4</v>
      </c>
      <c r="K152" s="78"/>
      <c r="N152" s="74">
        <v>0</v>
      </c>
      <c r="P152" s="74">
        <v>202180106</v>
      </c>
      <c r="Q152" t="s">
        <v>188</v>
      </c>
      <c r="R152" s="74">
        <v>1</v>
      </c>
      <c r="S152" s="3">
        <v>45064</v>
      </c>
      <c r="T152" s="3"/>
      <c r="U152" t="s">
        <v>57</v>
      </c>
      <c r="V152" t="s">
        <v>57</v>
      </c>
      <c r="W152" t="s">
        <v>64</v>
      </c>
      <c r="X152">
        <v>203441647</v>
      </c>
      <c r="Y152" s="7">
        <v>45644</v>
      </c>
      <c r="Z152" s="7" t="s">
        <v>870</v>
      </c>
      <c r="AA152" s="7"/>
      <c r="AB152" s="7"/>
      <c r="AC152"/>
      <c r="AD152"/>
      <c r="AE152"/>
      <c r="AF152"/>
      <c r="AG152"/>
      <c r="AH152"/>
      <c r="AO152"/>
    </row>
    <row r="153" spans="1:41" hidden="1" x14ac:dyDescent="0.35">
      <c r="A153" s="75" t="s">
        <v>200</v>
      </c>
      <c r="B153" s="74"/>
      <c r="C153" s="74"/>
      <c r="D153" s="74" t="s">
        <v>56</v>
      </c>
      <c r="E153" s="74">
        <v>4</v>
      </c>
      <c r="F153" s="74">
        <v>0</v>
      </c>
      <c r="G153" s="74"/>
      <c r="I153" s="74"/>
      <c r="J153" s="124">
        <v>4</v>
      </c>
      <c r="K153" s="78"/>
      <c r="N153" s="74">
        <v>0</v>
      </c>
      <c r="P153" s="74">
        <v>101130367</v>
      </c>
      <c r="Q153" t="s">
        <v>1364</v>
      </c>
      <c r="R153" s="74">
        <v>2</v>
      </c>
      <c r="S153" s="3">
        <v>45511</v>
      </c>
      <c r="T153" s="3"/>
      <c r="U153" s="7" t="s">
        <v>57</v>
      </c>
      <c r="V153" s="7" t="s">
        <v>57</v>
      </c>
      <c r="W153" t="s">
        <v>62</v>
      </c>
      <c r="X153">
        <v>203529918</v>
      </c>
      <c r="Y153" s="7">
        <v>45644</v>
      </c>
      <c r="Z153" s="7" t="s">
        <v>870</v>
      </c>
      <c r="AA153" s="7"/>
      <c r="AB153" s="7"/>
      <c r="AC153"/>
      <c r="AD153"/>
      <c r="AE153"/>
      <c r="AF153"/>
      <c r="AG153"/>
      <c r="AH153"/>
      <c r="AO153"/>
    </row>
    <row r="154" spans="1:41" hidden="1" x14ac:dyDescent="0.35">
      <c r="A154" s="75" t="s">
        <v>115</v>
      </c>
      <c r="B154" s="74"/>
      <c r="C154" s="74"/>
      <c r="D154" s="74" t="s">
        <v>56</v>
      </c>
      <c r="E154" s="74">
        <v>0</v>
      </c>
      <c r="F154" s="74">
        <v>0</v>
      </c>
      <c r="G154" s="74">
        <v>4</v>
      </c>
      <c r="H154" s="124">
        <v>5</v>
      </c>
      <c r="I154" s="74"/>
      <c r="K154" s="78"/>
      <c r="N154" s="74">
        <v>0</v>
      </c>
      <c r="P154" s="74">
        <v>202194120</v>
      </c>
      <c r="Q154" t="s">
        <v>898</v>
      </c>
      <c r="R154" s="74">
        <v>1</v>
      </c>
      <c r="S154" s="3">
        <v>45210</v>
      </c>
      <c r="T154" s="3"/>
      <c r="U154" t="s">
        <v>57</v>
      </c>
      <c r="V154" t="s">
        <v>57</v>
      </c>
      <c r="W154" t="s">
        <v>61</v>
      </c>
      <c r="X154">
        <v>203470820</v>
      </c>
      <c r="Y154" s="7">
        <v>45644</v>
      </c>
      <c r="Z154" s="7" t="s">
        <v>870</v>
      </c>
      <c r="AA154" s="7"/>
      <c r="AB154" s="7"/>
      <c r="AC154"/>
      <c r="AD154"/>
      <c r="AE154"/>
      <c r="AF154"/>
      <c r="AG154"/>
      <c r="AH154"/>
      <c r="AO154"/>
    </row>
    <row r="155" spans="1:41" hidden="1" x14ac:dyDescent="0.35">
      <c r="A155" s="75" t="s">
        <v>115</v>
      </c>
      <c r="B155" s="74"/>
      <c r="C155" s="74"/>
      <c r="D155" s="74" t="s">
        <v>56</v>
      </c>
      <c r="E155" s="74">
        <v>0</v>
      </c>
      <c r="F155" s="74">
        <v>0</v>
      </c>
      <c r="G155" s="74">
        <v>4</v>
      </c>
      <c r="H155" s="124">
        <v>6</v>
      </c>
      <c r="I155" s="74"/>
      <c r="K155" s="78"/>
      <c r="N155" s="74">
        <v>0</v>
      </c>
      <c r="P155" s="74">
        <v>202201456</v>
      </c>
      <c r="Q155" t="s">
        <v>951</v>
      </c>
      <c r="R155" s="74">
        <v>1</v>
      </c>
      <c r="S155" s="3">
        <v>45280</v>
      </c>
      <c r="T155" s="3"/>
      <c r="U155" s="7" t="s">
        <v>57</v>
      </c>
      <c r="V155" s="7" t="s">
        <v>57</v>
      </c>
      <c r="W155" t="s">
        <v>61</v>
      </c>
      <c r="X155">
        <v>203485429</v>
      </c>
      <c r="Y155" s="7">
        <v>45644</v>
      </c>
      <c r="Z155" s="7" t="s">
        <v>870</v>
      </c>
      <c r="AA155" s="7"/>
      <c r="AB155" s="7"/>
      <c r="AC155"/>
      <c r="AD155"/>
      <c r="AE155"/>
      <c r="AF155"/>
      <c r="AG155"/>
      <c r="AH155"/>
      <c r="AO155"/>
    </row>
    <row r="156" spans="1:41" hidden="1" x14ac:dyDescent="0.35">
      <c r="A156" s="75" t="s">
        <v>200</v>
      </c>
      <c r="B156" s="74"/>
      <c r="C156" s="74"/>
      <c r="D156" s="74" t="s">
        <v>56</v>
      </c>
      <c r="E156" s="74">
        <v>5</v>
      </c>
      <c r="F156" s="74">
        <v>0</v>
      </c>
      <c r="G156" s="74"/>
      <c r="I156" s="74"/>
      <c r="J156" s="124">
        <v>5</v>
      </c>
      <c r="K156" s="78"/>
      <c r="N156" s="74">
        <v>0</v>
      </c>
      <c r="P156" s="74">
        <v>202218390</v>
      </c>
      <c r="Q156" t="s">
        <v>1306</v>
      </c>
      <c r="R156" s="74">
        <v>1</v>
      </c>
      <c r="S156" s="3">
        <v>45464</v>
      </c>
      <c r="T156" s="3"/>
      <c r="U156" t="s">
        <v>57</v>
      </c>
      <c r="V156" t="s">
        <v>57</v>
      </c>
      <c r="W156" t="s">
        <v>59</v>
      </c>
      <c r="X156">
        <v>203519647</v>
      </c>
      <c r="Y156" s="7">
        <v>45644</v>
      </c>
      <c r="Z156" s="7" t="s">
        <v>870</v>
      </c>
      <c r="AA156" s="7"/>
      <c r="AB156" s="7"/>
      <c r="AC156"/>
      <c r="AD156"/>
      <c r="AE156"/>
      <c r="AF156"/>
      <c r="AG156"/>
      <c r="AH156"/>
      <c r="AO156"/>
    </row>
    <row r="157" spans="1:41" hidden="1" x14ac:dyDescent="0.35">
      <c r="A157" s="75" t="s">
        <v>200</v>
      </c>
      <c r="B157" s="74"/>
      <c r="C157" s="74"/>
      <c r="D157" s="74" t="s">
        <v>56</v>
      </c>
      <c r="E157" s="74">
        <v>4</v>
      </c>
      <c r="F157" s="74">
        <v>0</v>
      </c>
      <c r="G157" s="74"/>
      <c r="I157" s="74"/>
      <c r="J157" s="124">
        <v>4</v>
      </c>
      <c r="K157" s="78"/>
      <c r="N157" s="74">
        <v>0</v>
      </c>
      <c r="P157" s="74">
        <v>202161125</v>
      </c>
      <c r="Q157" t="s">
        <v>1040</v>
      </c>
      <c r="R157" s="74">
        <v>2</v>
      </c>
      <c r="S157" s="3">
        <v>45393</v>
      </c>
      <c r="T157" s="3"/>
      <c r="U157" t="s">
        <v>27</v>
      </c>
      <c r="V157" t="s">
        <v>27</v>
      </c>
      <c r="W157" t="s">
        <v>130</v>
      </c>
      <c r="X157">
        <v>203504675</v>
      </c>
      <c r="Y157" s="7">
        <v>45644</v>
      </c>
      <c r="Z157" s="7" t="s">
        <v>870</v>
      </c>
      <c r="AA157" s="7"/>
      <c r="AB157" s="7"/>
      <c r="AC157"/>
      <c r="AD157"/>
      <c r="AE157"/>
      <c r="AF157"/>
      <c r="AG157"/>
      <c r="AH157"/>
      <c r="AO157"/>
    </row>
    <row r="158" spans="1:41" hidden="1" x14ac:dyDescent="0.35">
      <c r="A158" s="75" t="s">
        <v>200</v>
      </c>
      <c r="B158" s="74"/>
      <c r="C158" s="74"/>
      <c r="D158" s="74" t="s">
        <v>56</v>
      </c>
      <c r="E158" s="74">
        <v>5</v>
      </c>
      <c r="F158" s="74">
        <v>0</v>
      </c>
      <c r="G158" s="74"/>
      <c r="I158" s="74"/>
      <c r="J158" s="124">
        <v>5</v>
      </c>
      <c r="K158" s="78"/>
      <c r="N158" s="74">
        <v>0</v>
      </c>
      <c r="P158" s="74">
        <v>202166780</v>
      </c>
      <c r="Q158" t="s">
        <v>1119</v>
      </c>
      <c r="R158" s="74">
        <v>2</v>
      </c>
      <c r="S158" s="3">
        <v>45450</v>
      </c>
      <c r="T158" s="3"/>
      <c r="U158" t="s">
        <v>57</v>
      </c>
      <c r="V158" t="s">
        <v>57</v>
      </c>
      <c r="W158" t="s">
        <v>64</v>
      </c>
      <c r="X158">
        <v>203516951</v>
      </c>
      <c r="Y158" s="7">
        <v>45644</v>
      </c>
      <c r="Z158" s="7" t="s">
        <v>870</v>
      </c>
      <c r="AA158" s="7"/>
      <c r="AB158" s="7"/>
      <c r="AC158"/>
      <c r="AD158"/>
      <c r="AE158"/>
      <c r="AF158"/>
      <c r="AG158"/>
      <c r="AH158"/>
      <c r="AO158"/>
    </row>
    <row r="159" spans="1:41" hidden="1" x14ac:dyDescent="0.35">
      <c r="A159" s="75" t="s">
        <v>200</v>
      </c>
      <c r="B159" s="74"/>
      <c r="C159" s="74"/>
      <c r="D159" s="74" t="s">
        <v>56</v>
      </c>
      <c r="E159" s="74">
        <v>5</v>
      </c>
      <c r="F159" s="74">
        <v>0</v>
      </c>
      <c r="G159" s="74"/>
      <c r="I159" s="74"/>
      <c r="J159" s="124">
        <v>5</v>
      </c>
      <c r="K159" s="78"/>
      <c r="N159" s="74">
        <v>0</v>
      </c>
      <c r="P159" s="74">
        <v>202209428</v>
      </c>
      <c r="Q159" t="s">
        <v>1023</v>
      </c>
      <c r="R159" s="74">
        <v>1</v>
      </c>
      <c r="S159" s="3">
        <v>45371</v>
      </c>
      <c r="T159" s="3"/>
      <c r="U159" t="s">
        <v>57</v>
      </c>
      <c r="V159" t="s">
        <v>57</v>
      </c>
      <c r="W159" t="s">
        <v>60</v>
      </c>
      <c r="X159">
        <v>203501286</v>
      </c>
      <c r="Y159" s="7">
        <v>45644</v>
      </c>
      <c r="Z159" s="7" t="s">
        <v>870</v>
      </c>
      <c r="AA159" s="7"/>
      <c r="AB159" s="7"/>
      <c r="AC159"/>
      <c r="AD159"/>
      <c r="AE159"/>
      <c r="AF159"/>
      <c r="AG159"/>
      <c r="AH159"/>
      <c r="AO159"/>
    </row>
    <row r="160" spans="1:41" hidden="1" x14ac:dyDescent="0.35">
      <c r="A160" s="75" t="s">
        <v>216</v>
      </c>
      <c r="B160" s="74"/>
      <c r="C160" s="74"/>
      <c r="D160" s="74" t="s">
        <v>56</v>
      </c>
      <c r="E160" s="74">
        <v>0</v>
      </c>
      <c r="F160" s="74">
        <v>0</v>
      </c>
      <c r="G160" s="74"/>
      <c r="H160" s="124">
        <v>3</v>
      </c>
      <c r="I160" s="74"/>
      <c r="K160" s="78"/>
      <c r="N160" s="74">
        <v>0</v>
      </c>
      <c r="P160" s="74">
        <v>101885014</v>
      </c>
      <c r="Q160" t="s">
        <v>1509</v>
      </c>
      <c r="R160" s="74">
        <v>1</v>
      </c>
      <c r="S160" s="3">
        <v>45590</v>
      </c>
      <c r="T160" s="3"/>
      <c r="U160" t="s">
        <v>57</v>
      </c>
      <c r="V160" t="s">
        <v>57</v>
      </c>
      <c r="W160" t="s">
        <v>58</v>
      </c>
      <c r="X160">
        <v>203546695</v>
      </c>
      <c r="Y160" s="7">
        <v>45644</v>
      </c>
      <c r="Z160" s="7" t="s">
        <v>870</v>
      </c>
      <c r="AA160" s="7"/>
      <c r="AB160" s="7"/>
      <c r="AC160"/>
      <c r="AD160"/>
      <c r="AE160"/>
      <c r="AF160"/>
      <c r="AG160"/>
      <c r="AH160"/>
      <c r="AO160"/>
    </row>
    <row r="161" spans="1:41" hidden="1" x14ac:dyDescent="0.35">
      <c r="A161" s="75" t="s">
        <v>200</v>
      </c>
      <c r="B161" s="74"/>
      <c r="C161" s="74"/>
      <c r="D161" s="74" t="s">
        <v>56</v>
      </c>
      <c r="E161" s="74">
        <v>3</v>
      </c>
      <c r="F161" s="74">
        <v>0</v>
      </c>
      <c r="G161" s="74"/>
      <c r="I161" s="74"/>
      <c r="J161" s="124">
        <v>3</v>
      </c>
      <c r="K161" s="78"/>
      <c r="N161" s="74">
        <v>0</v>
      </c>
      <c r="P161" s="74">
        <v>101672283</v>
      </c>
      <c r="Q161" t="s">
        <v>1411</v>
      </c>
      <c r="R161" s="74">
        <v>3</v>
      </c>
      <c r="S161" s="3">
        <v>45545</v>
      </c>
      <c r="T161" s="3"/>
      <c r="U161" t="s">
        <v>57</v>
      </c>
      <c r="V161" t="s">
        <v>57</v>
      </c>
      <c r="W161" t="s">
        <v>60</v>
      </c>
      <c r="X161">
        <v>203537233</v>
      </c>
      <c r="Y161" s="7">
        <v>45644</v>
      </c>
      <c r="Z161" s="7" t="s">
        <v>870</v>
      </c>
      <c r="AA161" s="7"/>
      <c r="AB161" s="7"/>
      <c r="AC161"/>
      <c r="AD161"/>
      <c r="AE161"/>
      <c r="AF161"/>
      <c r="AG161"/>
      <c r="AH161"/>
      <c r="AO161"/>
    </row>
    <row r="162" spans="1:41" hidden="1" x14ac:dyDescent="0.35">
      <c r="A162" s="75" t="s">
        <v>200</v>
      </c>
      <c r="B162" s="74"/>
      <c r="C162" s="74"/>
      <c r="D162" s="74" t="s">
        <v>56</v>
      </c>
      <c r="E162" s="74">
        <v>4</v>
      </c>
      <c r="F162" s="74">
        <v>0</v>
      </c>
      <c r="G162" s="74"/>
      <c r="I162" s="74"/>
      <c r="J162" s="124">
        <v>4</v>
      </c>
      <c r="K162" s="78"/>
      <c r="N162" s="74">
        <v>0</v>
      </c>
      <c r="P162" s="74">
        <v>202203445</v>
      </c>
      <c r="Q162" t="s">
        <v>966</v>
      </c>
      <c r="R162" s="74">
        <v>1</v>
      </c>
      <c r="S162" s="3">
        <v>45313</v>
      </c>
      <c r="T162" s="3"/>
      <c r="U162" t="s">
        <v>57</v>
      </c>
      <c r="V162" t="s">
        <v>57</v>
      </c>
      <c r="W162" t="s">
        <v>60</v>
      </c>
      <c r="X162">
        <v>203489521</v>
      </c>
      <c r="Y162" s="7">
        <v>45644</v>
      </c>
      <c r="Z162" s="7" t="s">
        <v>870</v>
      </c>
      <c r="AA162" s="7"/>
      <c r="AB162" s="7"/>
      <c r="AC162"/>
      <c r="AD162"/>
      <c r="AE162"/>
      <c r="AF162"/>
      <c r="AG162"/>
      <c r="AH162"/>
      <c r="AO162"/>
    </row>
    <row r="163" spans="1:41" hidden="1" x14ac:dyDescent="0.35">
      <c r="A163" s="75" t="s">
        <v>115</v>
      </c>
      <c r="B163" s="74"/>
      <c r="C163" s="74"/>
      <c r="D163" s="74" t="s">
        <v>56</v>
      </c>
      <c r="E163" s="74">
        <v>0</v>
      </c>
      <c r="F163" s="74">
        <v>0</v>
      </c>
      <c r="G163" s="74">
        <v>5</v>
      </c>
      <c r="H163" s="124">
        <v>2</v>
      </c>
      <c r="I163" s="74"/>
      <c r="K163" s="78"/>
      <c r="N163" s="74">
        <v>0</v>
      </c>
      <c r="P163" s="74">
        <v>202187582</v>
      </c>
      <c r="Q163" t="s">
        <v>868</v>
      </c>
      <c r="R163" s="74">
        <v>1</v>
      </c>
      <c r="S163" s="3">
        <v>45147</v>
      </c>
      <c r="T163" s="3"/>
      <c r="U163" t="s">
        <v>57</v>
      </c>
      <c r="V163" t="s">
        <v>57</v>
      </c>
      <c r="W163" t="s">
        <v>61</v>
      </c>
      <c r="X163">
        <v>203457505</v>
      </c>
      <c r="Y163" s="7">
        <v>45644</v>
      </c>
      <c r="Z163" s="7" t="s">
        <v>870</v>
      </c>
      <c r="AA163" s="7"/>
      <c r="AB163" s="7"/>
      <c r="AC163"/>
      <c r="AD163"/>
      <c r="AE163"/>
      <c r="AF163"/>
      <c r="AG163"/>
      <c r="AH163"/>
      <c r="AO163"/>
    </row>
    <row r="164" spans="1:41" hidden="1" x14ac:dyDescent="0.35">
      <c r="A164" s="75" t="s">
        <v>114</v>
      </c>
      <c r="B164" s="74"/>
      <c r="C164" s="74"/>
      <c r="D164" s="74" t="s">
        <v>56</v>
      </c>
      <c r="E164" s="74">
        <v>7</v>
      </c>
      <c r="F164" s="74">
        <v>0</v>
      </c>
      <c r="G164" s="74"/>
      <c r="I164" s="74">
        <v>4</v>
      </c>
      <c r="J164" s="124">
        <v>3</v>
      </c>
      <c r="K164" s="78"/>
      <c r="N164" s="74">
        <v>0</v>
      </c>
      <c r="P164" s="74">
        <v>202184715</v>
      </c>
      <c r="Q164" t="s">
        <v>203</v>
      </c>
      <c r="R164" s="74">
        <v>1</v>
      </c>
      <c r="S164" s="3">
        <v>45124</v>
      </c>
      <c r="T164" s="3"/>
      <c r="U164" t="s">
        <v>27</v>
      </c>
      <c r="V164" t="s">
        <v>27</v>
      </c>
      <c r="W164" t="s">
        <v>130</v>
      </c>
      <c r="X164">
        <v>203451526</v>
      </c>
      <c r="Y164" s="7">
        <v>45644</v>
      </c>
      <c r="Z164" s="7" t="s">
        <v>870</v>
      </c>
      <c r="AA164" s="7"/>
      <c r="AB164" s="7"/>
      <c r="AC164"/>
      <c r="AD164"/>
      <c r="AE164"/>
      <c r="AF164"/>
      <c r="AG164"/>
      <c r="AH164"/>
      <c r="AO164"/>
    </row>
    <row r="165" spans="1:41" hidden="1" x14ac:dyDescent="0.35">
      <c r="A165" s="75" t="s">
        <v>214</v>
      </c>
      <c r="B165" s="74"/>
      <c r="C165" s="74"/>
      <c r="D165" s="74" t="s">
        <v>56</v>
      </c>
      <c r="E165" s="74">
        <v>0</v>
      </c>
      <c r="F165" s="74">
        <v>5</v>
      </c>
      <c r="G165" s="74"/>
      <c r="I165" s="74"/>
      <c r="K165" s="78"/>
      <c r="L165" s="124">
        <v>5</v>
      </c>
      <c r="N165" s="74">
        <v>0</v>
      </c>
      <c r="P165" s="74">
        <v>202208902</v>
      </c>
      <c r="Q165" t="s">
        <v>1017</v>
      </c>
      <c r="R165" s="74">
        <v>1</v>
      </c>
      <c r="S165" s="3">
        <v>45364</v>
      </c>
      <c r="T165" s="3"/>
      <c r="U165" t="s">
        <v>57</v>
      </c>
      <c r="V165" t="s">
        <v>57</v>
      </c>
      <c r="W165" t="s">
        <v>59</v>
      </c>
      <c r="X165">
        <v>203500315</v>
      </c>
      <c r="Y165" s="7">
        <v>45644</v>
      </c>
      <c r="Z165" s="7" t="s">
        <v>870</v>
      </c>
      <c r="AA165" s="7"/>
      <c r="AB165" s="7"/>
      <c r="AC165"/>
      <c r="AD165"/>
      <c r="AE165"/>
      <c r="AF165"/>
      <c r="AG165"/>
      <c r="AH165"/>
      <c r="AO165"/>
    </row>
    <row r="166" spans="1:41" hidden="1" x14ac:dyDescent="0.35">
      <c r="A166" s="75" t="s">
        <v>200</v>
      </c>
      <c r="B166" s="74"/>
      <c r="C166" s="74"/>
      <c r="D166" s="74" t="s">
        <v>56</v>
      </c>
      <c r="E166" s="74">
        <v>4</v>
      </c>
      <c r="F166" s="74">
        <v>0</v>
      </c>
      <c r="G166" s="74"/>
      <c r="I166" s="74"/>
      <c r="J166" s="124">
        <v>4</v>
      </c>
      <c r="K166" s="78"/>
      <c r="N166" s="74">
        <v>0</v>
      </c>
      <c r="P166" s="74">
        <v>101411899</v>
      </c>
      <c r="Q166" t="s">
        <v>1101</v>
      </c>
      <c r="R166" s="74">
        <v>4</v>
      </c>
      <c r="S166" s="3">
        <v>45442</v>
      </c>
      <c r="T166" s="3"/>
      <c r="U166" t="s">
        <v>27</v>
      </c>
      <c r="V166" t="s">
        <v>27</v>
      </c>
      <c r="W166" t="s">
        <v>130</v>
      </c>
      <c r="X166">
        <v>203513362</v>
      </c>
      <c r="Y166" s="7">
        <v>45644</v>
      </c>
      <c r="Z166" s="7" t="s">
        <v>870</v>
      </c>
      <c r="AA166" s="7"/>
      <c r="AB166" s="7"/>
      <c r="AC166"/>
      <c r="AD166"/>
      <c r="AE166"/>
      <c r="AF166"/>
      <c r="AG166"/>
      <c r="AH166"/>
      <c r="AO166"/>
    </row>
    <row r="167" spans="1:41" hidden="1" x14ac:dyDescent="0.35">
      <c r="A167" s="75" t="s">
        <v>200</v>
      </c>
      <c r="B167" s="74"/>
      <c r="C167" s="74"/>
      <c r="D167" s="74" t="s">
        <v>56</v>
      </c>
      <c r="E167" s="74">
        <v>5</v>
      </c>
      <c r="F167" s="74">
        <v>0</v>
      </c>
      <c r="G167" s="74"/>
      <c r="I167" s="74"/>
      <c r="J167" s="124">
        <v>5</v>
      </c>
      <c r="K167" s="78"/>
      <c r="N167" s="74">
        <v>0</v>
      </c>
      <c r="P167" s="74">
        <v>202202174</v>
      </c>
      <c r="Q167" t="s">
        <v>956</v>
      </c>
      <c r="R167" s="74">
        <v>1</v>
      </c>
      <c r="S167" s="3">
        <v>45299</v>
      </c>
      <c r="T167" s="3"/>
      <c r="U167" t="s">
        <v>57</v>
      </c>
      <c r="V167" t="s">
        <v>57</v>
      </c>
      <c r="W167" t="s">
        <v>60</v>
      </c>
      <c r="X167">
        <v>203486931</v>
      </c>
      <c r="Y167" s="7">
        <v>45644</v>
      </c>
      <c r="Z167" s="7" t="s">
        <v>870</v>
      </c>
      <c r="AA167" s="7"/>
      <c r="AB167" s="7"/>
      <c r="AC167"/>
      <c r="AD167"/>
      <c r="AE167"/>
      <c r="AF167"/>
      <c r="AG167"/>
      <c r="AH167"/>
      <c r="AO167"/>
    </row>
    <row r="168" spans="1:41" hidden="1" x14ac:dyDescent="0.35">
      <c r="A168" s="75" t="s">
        <v>115</v>
      </c>
      <c r="B168" s="74"/>
      <c r="C168" s="74"/>
      <c r="D168" s="74" t="s">
        <v>56</v>
      </c>
      <c r="E168" s="74">
        <v>0</v>
      </c>
      <c r="F168" s="74">
        <v>0</v>
      </c>
      <c r="G168" s="74">
        <v>4</v>
      </c>
      <c r="H168" s="124">
        <v>3</v>
      </c>
      <c r="I168" s="74"/>
      <c r="K168" s="78"/>
      <c r="N168" s="74">
        <v>0</v>
      </c>
      <c r="P168" s="74">
        <v>101573966</v>
      </c>
      <c r="Q168" t="s">
        <v>954</v>
      </c>
      <c r="R168" s="74">
        <v>1</v>
      </c>
      <c r="S168" s="3">
        <v>45299</v>
      </c>
      <c r="T168" s="3"/>
      <c r="U168" t="s">
        <v>57</v>
      </c>
      <c r="V168" t="s">
        <v>57</v>
      </c>
      <c r="W168" t="s">
        <v>58</v>
      </c>
      <c r="X168">
        <v>203486475</v>
      </c>
      <c r="Y168" s="7">
        <v>45644</v>
      </c>
      <c r="Z168" s="7" t="s">
        <v>870</v>
      </c>
      <c r="AA168" s="7"/>
      <c r="AB168" s="7"/>
      <c r="AC168"/>
      <c r="AD168"/>
      <c r="AE168"/>
      <c r="AF168"/>
      <c r="AG168"/>
      <c r="AH168"/>
      <c r="AO168"/>
    </row>
    <row r="169" spans="1:41" hidden="1" x14ac:dyDescent="0.35">
      <c r="A169" s="75" t="s">
        <v>114</v>
      </c>
      <c r="B169" s="74"/>
      <c r="C169" s="74"/>
      <c r="D169" s="74" t="s">
        <v>56</v>
      </c>
      <c r="E169" s="74">
        <v>8</v>
      </c>
      <c r="F169" s="74">
        <v>0</v>
      </c>
      <c r="G169" s="74"/>
      <c r="I169" s="74">
        <v>4</v>
      </c>
      <c r="J169" s="124">
        <v>4</v>
      </c>
      <c r="K169" s="78"/>
      <c r="N169" s="74">
        <v>0</v>
      </c>
      <c r="P169" s="74">
        <v>202180062</v>
      </c>
      <c r="Q169" t="s">
        <v>187</v>
      </c>
      <c r="R169" s="74">
        <v>1</v>
      </c>
      <c r="S169" s="3">
        <v>45064</v>
      </c>
      <c r="T169" s="3"/>
      <c r="U169" t="s">
        <v>57</v>
      </c>
      <c r="V169" t="s">
        <v>57</v>
      </c>
      <c r="W169" t="s">
        <v>64</v>
      </c>
      <c r="X169">
        <v>203441516</v>
      </c>
      <c r="Y169" s="7">
        <v>45644</v>
      </c>
      <c r="Z169" s="7" t="s">
        <v>870</v>
      </c>
      <c r="AA169" s="7"/>
      <c r="AB169" s="7"/>
      <c r="AC169"/>
      <c r="AD169"/>
      <c r="AE169"/>
      <c r="AF169"/>
      <c r="AG169"/>
      <c r="AH169"/>
      <c r="AO169"/>
    </row>
    <row r="170" spans="1:41" hidden="1" x14ac:dyDescent="0.35">
      <c r="A170" s="75" t="s">
        <v>200</v>
      </c>
      <c r="B170" s="74"/>
      <c r="C170" s="74"/>
      <c r="D170" s="74" t="s">
        <v>56</v>
      </c>
      <c r="E170" s="74">
        <v>4</v>
      </c>
      <c r="F170" s="74">
        <v>0</v>
      </c>
      <c r="G170" s="74"/>
      <c r="I170" s="74"/>
      <c r="J170" s="124">
        <v>4</v>
      </c>
      <c r="K170" s="78"/>
      <c r="N170" s="74">
        <v>0</v>
      </c>
      <c r="P170" s="74">
        <v>202216781</v>
      </c>
      <c r="Q170" t="s">
        <v>1109</v>
      </c>
      <c r="R170" s="74">
        <v>1</v>
      </c>
      <c r="S170" s="3">
        <v>45447</v>
      </c>
      <c r="T170" s="3"/>
      <c r="U170" t="s">
        <v>57</v>
      </c>
      <c r="V170" t="s">
        <v>57</v>
      </c>
      <c r="W170" t="s">
        <v>64</v>
      </c>
      <c r="X170">
        <v>203516404</v>
      </c>
      <c r="Y170" s="7">
        <v>45644</v>
      </c>
      <c r="Z170" s="7" t="s">
        <v>870</v>
      </c>
      <c r="AA170" s="7"/>
      <c r="AB170" s="7"/>
      <c r="AC170"/>
      <c r="AD170"/>
      <c r="AE170"/>
      <c r="AF170"/>
      <c r="AG170"/>
      <c r="AH170"/>
      <c r="AO170"/>
    </row>
    <row r="171" spans="1:41" hidden="1" x14ac:dyDescent="0.35">
      <c r="A171" s="75" t="s">
        <v>200</v>
      </c>
      <c r="B171" s="74"/>
      <c r="C171" s="74"/>
      <c r="D171" s="74" t="s">
        <v>56</v>
      </c>
      <c r="E171" s="74">
        <v>5</v>
      </c>
      <c r="F171" s="74">
        <v>0</v>
      </c>
      <c r="G171" s="74"/>
      <c r="I171" s="74"/>
      <c r="J171" s="124">
        <v>5</v>
      </c>
      <c r="K171" s="78"/>
      <c r="N171" s="74">
        <v>0</v>
      </c>
      <c r="P171" s="74">
        <v>202233240</v>
      </c>
      <c r="Q171" t="s">
        <v>1565</v>
      </c>
      <c r="R171" s="74">
        <v>1</v>
      </c>
      <c r="S171" s="3">
        <v>45608</v>
      </c>
      <c r="T171" s="3"/>
      <c r="U171" t="s">
        <v>57</v>
      </c>
      <c r="V171" t="s">
        <v>57</v>
      </c>
      <c r="W171" t="s">
        <v>62</v>
      </c>
      <c r="X171">
        <v>203549997</v>
      </c>
      <c r="Y171" s="7">
        <v>45644</v>
      </c>
      <c r="Z171" s="7" t="s">
        <v>870</v>
      </c>
      <c r="AA171" s="7"/>
      <c r="AB171" s="7"/>
      <c r="AC171"/>
      <c r="AD171"/>
      <c r="AE171"/>
      <c r="AF171"/>
      <c r="AG171"/>
      <c r="AH171"/>
      <c r="AO171"/>
    </row>
    <row r="172" spans="1:41" hidden="1" x14ac:dyDescent="0.35">
      <c r="A172" s="75" t="s">
        <v>205</v>
      </c>
      <c r="B172" s="74"/>
      <c r="C172" s="74"/>
      <c r="D172" s="74" t="s">
        <v>56</v>
      </c>
      <c r="E172" s="74">
        <v>0</v>
      </c>
      <c r="F172" s="74">
        <v>0</v>
      </c>
      <c r="G172" s="74">
        <v>3</v>
      </c>
      <c r="H172" s="124">
        <v>3</v>
      </c>
      <c r="I172" s="74"/>
      <c r="K172" s="78"/>
      <c r="N172" s="74">
        <v>0</v>
      </c>
      <c r="P172" s="74">
        <v>101286526</v>
      </c>
      <c r="Q172" t="s">
        <v>65</v>
      </c>
      <c r="R172" s="74">
        <v>1</v>
      </c>
      <c r="S172" s="3">
        <v>44077</v>
      </c>
      <c r="T172" s="3"/>
      <c r="U172" t="s">
        <v>57</v>
      </c>
      <c r="V172" t="s">
        <v>57</v>
      </c>
      <c r="W172" t="s">
        <v>58</v>
      </c>
      <c r="X172">
        <v>203283721</v>
      </c>
      <c r="Y172" s="7">
        <v>45644</v>
      </c>
      <c r="Z172" s="7" t="s">
        <v>870</v>
      </c>
      <c r="AA172" s="7"/>
      <c r="AB172" s="7"/>
      <c r="AC172"/>
      <c r="AD172"/>
      <c r="AE172"/>
      <c r="AF172"/>
      <c r="AG172"/>
      <c r="AH172"/>
      <c r="AO172"/>
    </row>
    <row r="173" spans="1:41" hidden="1" x14ac:dyDescent="0.35">
      <c r="A173" s="75" t="s">
        <v>216</v>
      </c>
      <c r="B173" s="74"/>
      <c r="C173" s="74"/>
      <c r="D173" s="74" t="s">
        <v>56</v>
      </c>
      <c r="E173" s="74">
        <v>0</v>
      </c>
      <c r="F173" s="74">
        <v>0</v>
      </c>
      <c r="G173" s="74"/>
      <c r="H173" s="124">
        <v>4</v>
      </c>
      <c r="I173" s="74"/>
      <c r="K173" s="78"/>
      <c r="N173" s="74">
        <v>0</v>
      </c>
      <c r="P173" s="74">
        <v>202230157</v>
      </c>
      <c r="Q173" t="s">
        <v>1477</v>
      </c>
      <c r="R173" s="74">
        <v>1</v>
      </c>
      <c r="S173" s="3">
        <v>45579</v>
      </c>
      <c r="T173" s="3"/>
      <c r="U173" t="s">
        <v>57</v>
      </c>
      <c r="V173" t="s">
        <v>57</v>
      </c>
      <c r="W173" t="s">
        <v>64</v>
      </c>
      <c r="X173">
        <v>203544238</v>
      </c>
      <c r="Y173" s="7">
        <v>45644</v>
      </c>
      <c r="Z173" s="7" t="s">
        <v>870</v>
      </c>
      <c r="AA173" s="7"/>
      <c r="AB173" s="7"/>
      <c r="AC173"/>
      <c r="AD173"/>
      <c r="AE173"/>
      <c r="AF173"/>
      <c r="AG173"/>
      <c r="AH173"/>
      <c r="AO173"/>
    </row>
    <row r="174" spans="1:41" hidden="1" x14ac:dyDescent="0.35">
      <c r="A174" s="75" t="s">
        <v>200</v>
      </c>
      <c r="B174" s="74"/>
      <c r="C174" s="74"/>
      <c r="D174" s="74" t="s">
        <v>56</v>
      </c>
      <c r="E174" s="74">
        <v>3</v>
      </c>
      <c r="F174" s="74">
        <v>0</v>
      </c>
      <c r="G174" s="74"/>
      <c r="I174" s="74"/>
      <c r="J174" s="124">
        <v>3</v>
      </c>
      <c r="K174" s="78"/>
      <c r="N174" s="74">
        <v>0</v>
      </c>
      <c r="P174" s="74">
        <v>202066897</v>
      </c>
      <c r="Q174" t="s">
        <v>1586</v>
      </c>
      <c r="R174" s="74">
        <v>3</v>
      </c>
      <c r="S174" s="3">
        <v>45616</v>
      </c>
      <c r="T174" s="3"/>
      <c r="U174" t="s">
        <v>57</v>
      </c>
      <c r="V174" t="s">
        <v>57</v>
      </c>
      <c r="W174" t="s">
        <v>60</v>
      </c>
      <c r="X174">
        <v>203552895</v>
      </c>
      <c r="Y174" s="7">
        <v>45644</v>
      </c>
      <c r="Z174" s="7" t="s">
        <v>870</v>
      </c>
      <c r="AA174" s="7"/>
      <c r="AB174" s="7"/>
      <c r="AC174"/>
      <c r="AD174"/>
      <c r="AE174"/>
      <c r="AF174"/>
      <c r="AG174"/>
      <c r="AH174"/>
      <c r="AO174"/>
    </row>
    <row r="175" spans="1:41" hidden="1" x14ac:dyDescent="0.35">
      <c r="A175" s="75" t="s">
        <v>200</v>
      </c>
      <c r="B175" s="74"/>
      <c r="C175" s="74"/>
      <c r="D175" s="74" t="s">
        <v>56</v>
      </c>
      <c r="E175" s="74">
        <v>4</v>
      </c>
      <c r="F175" s="74">
        <v>0</v>
      </c>
      <c r="G175" s="74"/>
      <c r="I175" s="74"/>
      <c r="J175" s="124">
        <v>4</v>
      </c>
      <c r="K175" s="78"/>
      <c r="N175" s="74">
        <v>0</v>
      </c>
      <c r="P175" s="74">
        <v>202062619</v>
      </c>
      <c r="Q175" t="s">
        <v>1378</v>
      </c>
      <c r="R175" s="74">
        <v>1</v>
      </c>
      <c r="S175" s="3">
        <v>45518</v>
      </c>
      <c r="T175" s="3"/>
      <c r="U175" t="s">
        <v>57</v>
      </c>
      <c r="V175" t="s">
        <v>57</v>
      </c>
      <c r="W175" t="s">
        <v>59</v>
      </c>
      <c r="X175">
        <v>203531628</v>
      </c>
      <c r="Y175" s="7">
        <v>45644</v>
      </c>
      <c r="Z175" s="7" t="s">
        <v>870</v>
      </c>
      <c r="AA175" s="7"/>
      <c r="AB175" s="7"/>
      <c r="AC175"/>
      <c r="AD175"/>
      <c r="AE175"/>
      <c r="AF175"/>
      <c r="AG175"/>
      <c r="AH175"/>
      <c r="AO175"/>
    </row>
    <row r="176" spans="1:41" hidden="1" x14ac:dyDescent="0.35">
      <c r="A176" s="75" t="s">
        <v>216</v>
      </c>
      <c r="B176" s="74"/>
      <c r="C176" s="74"/>
      <c r="D176" s="74" t="s">
        <v>56</v>
      </c>
      <c r="E176" s="74">
        <v>0</v>
      </c>
      <c r="F176" s="74">
        <v>0</v>
      </c>
      <c r="G176" s="74"/>
      <c r="H176" s="124">
        <v>3</v>
      </c>
      <c r="I176" s="74"/>
      <c r="K176" s="78"/>
      <c r="N176" s="74">
        <v>0</v>
      </c>
      <c r="P176" s="74">
        <v>202223195</v>
      </c>
      <c r="Q176" t="s">
        <v>1366</v>
      </c>
      <c r="R176" s="74">
        <v>1</v>
      </c>
      <c r="S176" s="3">
        <v>45511</v>
      </c>
      <c r="T176" s="3"/>
      <c r="U176" t="s">
        <v>57</v>
      </c>
      <c r="V176" t="s">
        <v>57</v>
      </c>
      <c r="W176" t="s">
        <v>59</v>
      </c>
      <c r="X176">
        <v>203529926</v>
      </c>
      <c r="Y176" s="7">
        <v>45644</v>
      </c>
      <c r="Z176" s="7" t="s">
        <v>870</v>
      </c>
      <c r="AA176" s="7"/>
      <c r="AB176" s="7"/>
      <c r="AC176"/>
      <c r="AD176"/>
      <c r="AE176"/>
      <c r="AF176"/>
      <c r="AG176"/>
      <c r="AH176"/>
      <c r="AO176"/>
    </row>
    <row r="177" spans="1:41" hidden="1" x14ac:dyDescent="0.35">
      <c r="A177" s="75" t="s">
        <v>200</v>
      </c>
      <c r="B177" s="74"/>
      <c r="C177" s="74"/>
      <c r="D177" s="74" t="s">
        <v>56</v>
      </c>
      <c r="E177" s="74">
        <v>3</v>
      </c>
      <c r="F177" s="74">
        <v>0</v>
      </c>
      <c r="G177" s="74"/>
      <c r="I177" s="74"/>
      <c r="J177" s="124">
        <v>3</v>
      </c>
      <c r="K177" s="78"/>
      <c r="N177" s="74">
        <v>0</v>
      </c>
      <c r="P177" s="74">
        <v>101838713</v>
      </c>
      <c r="Q177" t="s">
        <v>1603</v>
      </c>
      <c r="R177" s="74">
        <v>2</v>
      </c>
      <c r="S177" s="3">
        <v>45623</v>
      </c>
      <c r="T177" s="3"/>
      <c r="U177" t="s">
        <v>57</v>
      </c>
      <c r="V177" t="s">
        <v>57</v>
      </c>
      <c r="W177" t="s">
        <v>58</v>
      </c>
      <c r="X177">
        <v>203553243</v>
      </c>
      <c r="Y177" s="7">
        <v>45644</v>
      </c>
      <c r="Z177" s="7" t="s">
        <v>870</v>
      </c>
      <c r="AA177" s="7"/>
      <c r="AB177" s="7"/>
      <c r="AC177"/>
      <c r="AD177"/>
      <c r="AE177"/>
      <c r="AF177"/>
      <c r="AG177"/>
      <c r="AH177"/>
      <c r="AO177"/>
    </row>
    <row r="178" spans="1:41" hidden="1" x14ac:dyDescent="0.35">
      <c r="A178" s="75" t="s">
        <v>200</v>
      </c>
      <c r="B178" s="74"/>
      <c r="C178" s="74"/>
      <c r="D178" s="74" t="s">
        <v>56</v>
      </c>
      <c r="E178" s="74">
        <v>4</v>
      </c>
      <c r="F178" s="74">
        <v>0</v>
      </c>
      <c r="G178" s="74"/>
      <c r="I178" s="74"/>
      <c r="J178" s="124">
        <v>4</v>
      </c>
      <c r="K178" s="78"/>
      <c r="N178" s="74">
        <v>0</v>
      </c>
      <c r="P178" s="74">
        <v>202230784</v>
      </c>
      <c r="Q178" t="s">
        <v>1510</v>
      </c>
      <c r="R178" s="74">
        <v>1</v>
      </c>
      <c r="S178" s="3">
        <v>45590</v>
      </c>
      <c r="T178" s="3"/>
      <c r="U178" t="s">
        <v>27</v>
      </c>
      <c r="V178" t="s">
        <v>27</v>
      </c>
      <c r="W178" t="s">
        <v>130</v>
      </c>
      <c r="X178">
        <v>203545559</v>
      </c>
      <c r="Y178" s="7">
        <v>45644</v>
      </c>
      <c r="Z178" s="7" t="s">
        <v>870</v>
      </c>
      <c r="AA178" s="7"/>
      <c r="AB178" s="7"/>
      <c r="AC178"/>
      <c r="AD178"/>
      <c r="AE178"/>
      <c r="AF178"/>
      <c r="AG178"/>
      <c r="AH178"/>
      <c r="AO178"/>
    </row>
    <row r="179" spans="1:41" hidden="1" x14ac:dyDescent="0.35">
      <c r="A179" s="75" t="s">
        <v>200</v>
      </c>
      <c r="B179" s="74"/>
      <c r="C179" s="74"/>
      <c r="D179" s="74" t="s">
        <v>56</v>
      </c>
      <c r="E179" s="74">
        <v>4</v>
      </c>
      <c r="F179" s="74">
        <v>0</v>
      </c>
      <c r="G179" s="74"/>
      <c r="I179" s="74"/>
      <c r="J179" s="124">
        <v>4</v>
      </c>
      <c r="K179" s="78"/>
      <c r="N179" s="74">
        <v>0</v>
      </c>
      <c r="P179" s="74">
        <v>101219427</v>
      </c>
      <c r="Q179" t="s">
        <v>1410</v>
      </c>
      <c r="R179" s="74">
        <v>2</v>
      </c>
      <c r="S179" s="3">
        <v>45547</v>
      </c>
      <c r="T179" s="3"/>
      <c r="U179" t="s">
        <v>57</v>
      </c>
      <c r="V179" t="s">
        <v>57</v>
      </c>
      <c r="W179" t="s">
        <v>62</v>
      </c>
      <c r="X179">
        <v>203537231</v>
      </c>
      <c r="Y179" s="7">
        <v>45644</v>
      </c>
      <c r="Z179" s="7" t="s">
        <v>870</v>
      </c>
      <c r="AA179" s="7"/>
      <c r="AB179" s="7"/>
      <c r="AC179"/>
      <c r="AD179"/>
      <c r="AE179"/>
      <c r="AF179"/>
      <c r="AG179"/>
      <c r="AH179"/>
      <c r="AO179"/>
    </row>
    <row r="180" spans="1:41" hidden="1" x14ac:dyDescent="0.35">
      <c r="A180" s="75" t="s">
        <v>200</v>
      </c>
      <c r="B180" s="74"/>
      <c r="C180" s="74"/>
      <c r="D180" s="74" t="s">
        <v>56</v>
      </c>
      <c r="E180" s="74">
        <v>5</v>
      </c>
      <c r="F180" s="74">
        <v>0</v>
      </c>
      <c r="G180" s="74"/>
      <c r="I180" s="74"/>
      <c r="J180" s="124">
        <v>5</v>
      </c>
      <c r="K180" s="78"/>
      <c r="N180" s="74">
        <v>0</v>
      </c>
      <c r="P180" s="74">
        <v>202229912</v>
      </c>
      <c r="Q180" t="s">
        <v>1495</v>
      </c>
      <c r="R180" s="74">
        <v>1</v>
      </c>
      <c r="S180" s="3">
        <v>45587</v>
      </c>
      <c r="T180" s="3"/>
      <c r="U180" t="s">
        <v>27</v>
      </c>
      <c r="V180" t="s">
        <v>27</v>
      </c>
      <c r="W180" t="s">
        <v>130</v>
      </c>
      <c r="X180">
        <v>203543716</v>
      </c>
      <c r="Y180" s="7">
        <v>45644</v>
      </c>
      <c r="Z180" s="7" t="s">
        <v>870</v>
      </c>
      <c r="AA180" s="7"/>
      <c r="AB180" s="7"/>
      <c r="AC180"/>
      <c r="AD180"/>
      <c r="AE180"/>
      <c r="AF180"/>
      <c r="AG180"/>
      <c r="AH180"/>
      <c r="AO180"/>
    </row>
    <row r="181" spans="1:41" hidden="1" x14ac:dyDescent="0.35">
      <c r="A181" s="75" t="s">
        <v>216</v>
      </c>
      <c r="B181" s="74"/>
      <c r="C181" s="74"/>
      <c r="D181" s="74" t="s">
        <v>56</v>
      </c>
      <c r="E181" s="74">
        <v>0</v>
      </c>
      <c r="F181" s="74">
        <v>0</v>
      </c>
      <c r="G181" s="74"/>
      <c r="H181" s="124">
        <v>4</v>
      </c>
      <c r="I181" s="74"/>
      <c r="K181" s="78"/>
      <c r="N181" s="74">
        <v>0</v>
      </c>
      <c r="P181" s="74">
        <v>202223182</v>
      </c>
      <c r="Q181" t="s">
        <v>1365</v>
      </c>
      <c r="R181" s="74">
        <v>1</v>
      </c>
      <c r="S181" s="3">
        <v>45512</v>
      </c>
      <c r="T181" s="3"/>
      <c r="U181" t="s">
        <v>57</v>
      </c>
      <c r="V181" t="s">
        <v>57</v>
      </c>
      <c r="W181" t="s">
        <v>58</v>
      </c>
      <c r="X181">
        <v>203529904</v>
      </c>
      <c r="Y181" s="7">
        <v>45644</v>
      </c>
      <c r="Z181" s="7" t="s">
        <v>870</v>
      </c>
      <c r="AA181" s="7"/>
      <c r="AB181" s="7"/>
      <c r="AC181"/>
      <c r="AD181"/>
      <c r="AE181"/>
      <c r="AF181"/>
      <c r="AG181"/>
      <c r="AH181"/>
      <c r="AO181"/>
    </row>
    <row r="182" spans="1:41" hidden="1" x14ac:dyDescent="0.35">
      <c r="A182" s="75" t="s">
        <v>200</v>
      </c>
      <c r="B182" s="74"/>
      <c r="C182" s="74"/>
      <c r="D182" s="74" t="s">
        <v>56</v>
      </c>
      <c r="E182" s="74">
        <v>3</v>
      </c>
      <c r="F182" s="74">
        <v>0</v>
      </c>
      <c r="G182" s="74"/>
      <c r="I182" s="74"/>
      <c r="J182" s="124">
        <v>3</v>
      </c>
      <c r="K182" s="78"/>
      <c r="N182" s="74">
        <v>0</v>
      </c>
      <c r="P182" s="74">
        <v>202231337</v>
      </c>
      <c r="Q182" t="s">
        <v>1512</v>
      </c>
      <c r="R182" s="74">
        <v>1</v>
      </c>
      <c r="S182" s="3">
        <v>45589</v>
      </c>
      <c r="T182" s="3"/>
      <c r="U182" t="s">
        <v>57</v>
      </c>
      <c r="V182" t="s">
        <v>57</v>
      </c>
      <c r="W182" t="s">
        <v>58</v>
      </c>
      <c r="X182">
        <v>203546667</v>
      </c>
      <c r="Y182" s="7">
        <v>45644</v>
      </c>
      <c r="Z182" s="7" t="s">
        <v>870</v>
      </c>
      <c r="AA182" s="7"/>
      <c r="AB182" s="7"/>
      <c r="AC182"/>
      <c r="AD182"/>
      <c r="AE182"/>
      <c r="AF182"/>
      <c r="AG182"/>
      <c r="AH182"/>
      <c r="AO182"/>
    </row>
    <row r="183" spans="1:41" hidden="1" x14ac:dyDescent="0.35">
      <c r="A183" s="75" t="s">
        <v>115</v>
      </c>
      <c r="B183" s="74"/>
      <c r="C183" s="74"/>
      <c r="D183" s="74" t="s">
        <v>56</v>
      </c>
      <c r="E183" s="74">
        <v>0</v>
      </c>
      <c r="F183" s="74">
        <v>0</v>
      </c>
      <c r="G183" s="74">
        <v>3</v>
      </c>
      <c r="H183" s="124">
        <v>5</v>
      </c>
      <c r="I183" s="74"/>
      <c r="K183" s="78"/>
      <c r="N183" s="74">
        <v>0</v>
      </c>
      <c r="P183" s="74">
        <v>202160182</v>
      </c>
      <c r="Q183" t="s">
        <v>929</v>
      </c>
      <c r="R183" s="74">
        <v>1</v>
      </c>
      <c r="S183" s="3">
        <v>45244</v>
      </c>
      <c r="T183" s="3"/>
      <c r="U183" t="s">
        <v>57</v>
      </c>
      <c r="V183" t="s">
        <v>57</v>
      </c>
      <c r="W183" t="s">
        <v>59</v>
      </c>
      <c r="X183">
        <v>203477279</v>
      </c>
      <c r="Y183" s="7">
        <v>45644</v>
      </c>
      <c r="Z183" s="7" t="s">
        <v>870</v>
      </c>
      <c r="AA183" s="7"/>
      <c r="AB183" s="7"/>
      <c r="AC183"/>
      <c r="AD183"/>
      <c r="AE183"/>
      <c r="AF183"/>
      <c r="AG183"/>
      <c r="AH183"/>
      <c r="AO183"/>
    </row>
    <row r="184" spans="1:41" hidden="1" x14ac:dyDescent="0.35">
      <c r="A184" s="75" t="s">
        <v>216</v>
      </c>
      <c r="B184" s="74"/>
      <c r="C184" s="74"/>
      <c r="D184" s="74" t="s">
        <v>56</v>
      </c>
      <c r="E184" s="74">
        <v>0</v>
      </c>
      <c r="F184" s="74">
        <v>0</v>
      </c>
      <c r="G184" s="74"/>
      <c r="H184" s="124">
        <v>5</v>
      </c>
      <c r="I184" s="74"/>
      <c r="K184" s="78"/>
      <c r="N184" s="74">
        <v>0</v>
      </c>
      <c r="P184" s="74">
        <v>202215829</v>
      </c>
      <c r="Q184" t="s">
        <v>1100</v>
      </c>
      <c r="R184" s="74">
        <v>1</v>
      </c>
      <c r="S184" s="3">
        <v>45434</v>
      </c>
      <c r="T184" s="3"/>
      <c r="U184" t="s">
        <v>57</v>
      </c>
      <c r="V184" t="s">
        <v>57</v>
      </c>
      <c r="W184" t="s">
        <v>60</v>
      </c>
      <c r="X184">
        <v>203514486</v>
      </c>
      <c r="Y184" s="7">
        <v>45644</v>
      </c>
      <c r="Z184" s="7" t="s">
        <v>870</v>
      </c>
      <c r="AA184" s="7"/>
      <c r="AB184" s="7"/>
      <c r="AC184"/>
      <c r="AD184"/>
      <c r="AE184"/>
      <c r="AF184"/>
      <c r="AG184"/>
      <c r="AH184"/>
      <c r="AO184"/>
    </row>
    <row r="185" spans="1:41" hidden="1" x14ac:dyDescent="0.35">
      <c r="A185" s="75" t="s">
        <v>200</v>
      </c>
      <c r="B185" s="74"/>
      <c r="C185" s="74"/>
      <c r="D185" s="74" t="s">
        <v>56</v>
      </c>
      <c r="E185" s="74">
        <v>5</v>
      </c>
      <c r="F185" s="74">
        <v>0</v>
      </c>
      <c r="G185" s="74"/>
      <c r="I185" s="74"/>
      <c r="J185" s="124">
        <v>5</v>
      </c>
      <c r="K185" s="78"/>
      <c r="N185" s="74">
        <v>0</v>
      </c>
      <c r="P185" s="74">
        <v>101740663</v>
      </c>
      <c r="Q185" t="s">
        <v>1430</v>
      </c>
      <c r="R185" s="74">
        <v>2</v>
      </c>
      <c r="S185" s="3">
        <v>45554</v>
      </c>
      <c r="T185" s="3"/>
      <c r="U185" t="s">
        <v>57</v>
      </c>
      <c r="V185" t="s">
        <v>57</v>
      </c>
      <c r="W185" t="s">
        <v>60</v>
      </c>
      <c r="X185">
        <v>203539520</v>
      </c>
      <c r="Y185" s="7">
        <v>45644</v>
      </c>
      <c r="Z185" s="7" t="s">
        <v>870</v>
      </c>
      <c r="AA185" s="7"/>
      <c r="AB185" s="7"/>
      <c r="AC185"/>
      <c r="AD185"/>
      <c r="AE185"/>
      <c r="AF185"/>
      <c r="AG185"/>
      <c r="AH185"/>
      <c r="AO185"/>
    </row>
    <row r="186" spans="1:41" hidden="1" x14ac:dyDescent="0.35">
      <c r="A186" s="75" t="s">
        <v>216</v>
      </c>
      <c r="B186" s="74"/>
      <c r="C186" s="74"/>
      <c r="D186" s="74" t="s">
        <v>56</v>
      </c>
      <c r="E186" s="74">
        <v>0</v>
      </c>
      <c r="F186" s="74">
        <v>0</v>
      </c>
      <c r="G186" s="74"/>
      <c r="H186" s="124">
        <v>5</v>
      </c>
      <c r="I186" s="74"/>
      <c r="K186" s="78"/>
      <c r="N186" s="74">
        <v>0</v>
      </c>
      <c r="P186" s="74">
        <v>101900508</v>
      </c>
      <c r="Q186" t="s">
        <v>1068</v>
      </c>
      <c r="R186" s="74">
        <v>1</v>
      </c>
      <c r="S186" s="3">
        <v>45399</v>
      </c>
      <c r="T186" s="3"/>
      <c r="U186" t="s">
        <v>57</v>
      </c>
      <c r="V186" t="s">
        <v>57</v>
      </c>
      <c r="W186" t="s">
        <v>59</v>
      </c>
      <c r="X186">
        <v>203507058</v>
      </c>
      <c r="Y186" s="7">
        <v>45644</v>
      </c>
      <c r="Z186" s="7" t="s">
        <v>870</v>
      </c>
      <c r="AA186" s="7"/>
      <c r="AB186" s="7"/>
      <c r="AC186"/>
      <c r="AD186"/>
      <c r="AE186"/>
      <c r="AF186"/>
      <c r="AG186"/>
      <c r="AH186"/>
      <c r="AO186"/>
    </row>
    <row r="187" spans="1:41" hidden="1" x14ac:dyDescent="0.35">
      <c r="A187" s="75" t="s">
        <v>200</v>
      </c>
      <c r="B187" s="74"/>
      <c r="C187" s="74"/>
      <c r="D187" s="74" t="s">
        <v>56</v>
      </c>
      <c r="E187" s="74">
        <v>4</v>
      </c>
      <c r="F187" s="74">
        <v>0</v>
      </c>
      <c r="G187" s="74"/>
      <c r="I187" s="74"/>
      <c r="J187" s="124">
        <v>4</v>
      </c>
      <c r="K187" s="78"/>
      <c r="N187" s="74">
        <v>0</v>
      </c>
      <c r="P187" s="74">
        <v>202224437</v>
      </c>
      <c r="Q187" t="s">
        <v>1381</v>
      </c>
      <c r="R187" s="74">
        <v>1</v>
      </c>
      <c r="S187" s="3">
        <v>45524</v>
      </c>
      <c r="T187" s="3"/>
      <c r="U187" t="s">
        <v>57</v>
      </c>
      <c r="V187" t="s">
        <v>57</v>
      </c>
      <c r="W187" t="s">
        <v>64</v>
      </c>
      <c r="X187">
        <v>203532695</v>
      </c>
      <c r="Y187" s="7">
        <v>45644</v>
      </c>
      <c r="Z187" s="7" t="s">
        <v>870</v>
      </c>
      <c r="AA187" s="7"/>
      <c r="AB187" s="7"/>
      <c r="AC187"/>
      <c r="AD187"/>
      <c r="AE187"/>
      <c r="AF187"/>
      <c r="AG187"/>
      <c r="AH187"/>
      <c r="AO187"/>
    </row>
    <row r="188" spans="1:41" hidden="1" x14ac:dyDescent="0.35">
      <c r="A188" s="75" t="s">
        <v>200</v>
      </c>
      <c r="B188" s="74"/>
      <c r="C188" s="74"/>
      <c r="D188" s="74" t="s">
        <v>56</v>
      </c>
      <c r="E188" s="74">
        <v>3</v>
      </c>
      <c r="F188" s="74">
        <v>0</v>
      </c>
      <c r="G188" s="74"/>
      <c r="I188" s="74"/>
      <c r="J188" s="124">
        <v>3</v>
      </c>
      <c r="K188" s="78"/>
      <c r="N188" s="74">
        <v>0</v>
      </c>
      <c r="P188" s="74">
        <v>202231038</v>
      </c>
      <c r="Q188" t="s">
        <v>1503</v>
      </c>
      <c r="R188" s="74">
        <v>1</v>
      </c>
      <c r="S188" s="3">
        <v>45588</v>
      </c>
      <c r="T188" s="3"/>
      <c r="U188" t="s">
        <v>57</v>
      </c>
      <c r="V188" t="s">
        <v>57</v>
      </c>
      <c r="W188" t="s">
        <v>58</v>
      </c>
      <c r="X188">
        <v>203546059</v>
      </c>
      <c r="Y188" s="7">
        <v>45644</v>
      </c>
      <c r="Z188" s="7" t="s">
        <v>870</v>
      </c>
      <c r="AA188" s="7"/>
      <c r="AB188" s="7"/>
      <c r="AC188"/>
      <c r="AD188"/>
      <c r="AE188"/>
      <c r="AF188"/>
      <c r="AG188"/>
      <c r="AH188"/>
      <c r="AO188"/>
    </row>
    <row r="189" spans="1:41" hidden="1" x14ac:dyDescent="0.35">
      <c r="A189" s="75" t="s">
        <v>200</v>
      </c>
      <c r="B189" s="74"/>
      <c r="C189" s="74"/>
      <c r="D189" s="74" t="s">
        <v>56</v>
      </c>
      <c r="E189" s="74">
        <v>4</v>
      </c>
      <c r="F189" s="74">
        <v>0</v>
      </c>
      <c r="G189" s="74"/>
      <c r="I189" s="74"/>
      <c r="J189" s="124">
        <v>4</v>
      </c>
      <c r="K189" s="78"/>
      <c r="N189" s="74">
        <v>0</v>
      </c>
      <c r="P189" s="74">
        <v>202232411</v>
      </c>
      <c r="Q189" t="s">
        <v>1556</v>
      </c>
      <c r="R189" s="74">
        <v>1</v>
      </c>
      <c r="S189" s="3">
        <v>45604</v>
      </c>
      <c r="T189" s="3"/>
      <c r="U189" t="s">
        <v>27</v>
      </c>
      <c r="V189" t="s">
        <v>27</v>
      </c>
      <c r="W189" t="s">
        <v>130</v>
      </c>
      <c r="X189">
        <v>203548645</v>
      </c>
      <c r="Y189" s="7">
        <v>45644</v>
      </c>
      <c r="Z189" s="7" t="s">
        <v>870</v>
      </c>
      <c r="AA189" s="7"/>
      <c r="AB189" s="7"/>
      <c r="AC189"/>
      <c r="AD189"/>
      <c r="AE189"/>
      <c r="AF189"/>
      <c r="AG189"/>
      <c r="AH189"/>
      <c r="AO189"/>
    </row>
    <row r="190" spans="1:41" hidden="1" x14ac:dyDescent="0.35">
      <c r="A190" s="75" t="s">
        <v>216</v>
      </c>
      <c r="B190" s="74"/>
      <c r="C190" s="74"/>
      <c r="D190" s="74" t="s">
        <v>56</v>
      </c>
      <c r="E190" s="74">
        <v>0</v>
      </c>
      <c r="F190" s="74">
        <v>0</v>
      </c>
      <c r="G190" s="74"/>
      <c r="H190" s="124">
        <v>3</v>
      </c>
      <c r="I190" s="74"/>
      <c r="K190" s="78"/>
      <c r="N190" s="74">
        <v>0</v>
      </c>
      <c r="P190" s="74">
        <v>101412185</v>
      </c>
      <c r="Q190" t="s">
        <v>1429</v>
      </c>
      <c r="R190" s="74">
        <v>2</v>
      </c>
      <c r="S190" s="3">
        <v>45553</v>
      </c>
      <c r="T190" s="3"/>
      <c r="U190" t="s">
        <v>57</v>
      </c>
      <c r="V190" t="s">
        <v>57</v>
      </c>
      <c r="W190" t="s">
        <v>61</v>
      </c>
      <c r="X190">
        <v>203539913</v>
      </c>
      <c r="Y190" s="7">
        <v>45644</v>
      </c>
      <c r="Z190" s="7" t="s">
        <v>870</v>
      </c>
      <c r="AA190" s="7"/>
      <c r="AB190" s="7"/>
      <c r="AC190"/>
      <c r="AD190"/>
      <c r="AE190"/>
      <c r="AF190"/>
      <c r="AG190"/>
      <c r="AH190"/>
      <c r="AO190"/>
    </row>
    <row r="191" spans="1:41" hidden="1" x14ac:dyDescent="0.35">
      <c r="A191" s="75" t="s">
        <v>216</v>
      </c>
      <c r="B191" s="74"/>
      <c r="C191" s="74"/>
      <c r="D191" s="74" t="s">
        <v>56</v>
      </c>
      <c r="E191" s="74">
        <v>0</v>
      </c>
      <c r="F191" s="74">
        <v>0</v>
      </c>
      <c r="G191" s="74"/>
      <c r="H191" s="124">
        <v>4</v>
      </c>
      <c r="I191" s="74"/>
      <c r="K191" s="78"/>
      <c r="N191" s="74">
        <v>0</v>
      </c>
      <c r="P191" s="74">
        <v>101864397</v>
      </c>
      <c r="Q191" t="s">
        <v>1390</v>
      </c>
      <c r="R191" s="74">
        <v>1</v>
      </c>
      <c r="S191" s="3">
        <v>45532</v>
      </c>
      <c r="T191" s="3"/>
      <c r="U191" t="s">
        <v>57</v>
      </c>
      <c r="V191" t="s">
        <v>57</v>
      </c>
      <c r="W191" t="s">
        <v>61</v>
      </c>
      <c r="X191">
        <v>203534139</v>
      </c>
      <c r="Y191" s="7">
        <v>45644</v>
      </c>
      <c r="Z191" s="7" t="s">
        <v>870</v>
      </c>
      <c r="AA191" s="7"/>
      <c r="AB191" s="7"/>
      <c r="AC191"/>
      <c r="AD191"/>
      <c r="AE191"/>
      <c r="AF191"/>
      <c r="AG191"/>
      <c r="AH191"/>
      <c r="AO191"/>
    </row>
    <row r="192" spans="1:41" hidden="1" x14ac:dyDescent="0.35">
      <c r="A192" s="75" t="s">
        <v>200</v>
      </c>
      <c r="B192" s="74"/>
      <c r="C192" s="74"/>
      <c r="D192" s="74" t="s">
        <v>56</v>
      </c>
      <c r="E192" s="74">
        <v>4</v>
      </c>
      <c r="F192" s="74">
        <v>0</v>
      </c>
      <c r="G192" s="74"/>
      <c r="I192" s="74"/>
      <c r="J192" s="124">
        <v>4</v>
      </c>
      <c r="K192" s="78"/>
      <c r="N192" s="74">
        <v>0</v>
      </c>
      <c r="P192" s="74">
        <v>202216748</v>
      </c>
      <c r="Q192" t="s">
        <v>1106</v>
      </c>
      <c r="R192" s="74">
        <v>1</v>
      </c>
      <c r="S192" s="3">
        <v>45447</v>
      </c>
      <c r="T192" s="3"/>
      <c r="U192" t="s">
        <v>57</v>
      </c>
      <c r="V192" t="s">
        <v>57</v>
      </c>
      <c r="W192" t="s">
        <v>64</v>
      </c>
      <c r="X192">
        <v>203516346</v>
      </c>
      <c r="Y192" s="7">
        <v>45644</v>
      </c>
      <c r="Z192" s="7" t="s">
        <v>870</v>
      </c>
      <c r="AA192" s="7"/>
      <c r="AB192" s="7"/>
      <c r="AC192"/>
      <c r="AD192"/>
      <c r="AE192"/>
      <c r="AF192"/>
      <c r="AG192"/>
      <c r="AH192"/>
      <c r="AO192"/>
    </row>
    <row r="193" spans="1:41" hidden="1" x14ac:dyDescent="0.35">
      <c r="A193" s="75" t="s">
        <v>200</v>
      </c>
      <c r="B193" s="74"/>
      <c r="C193" s="74"/>
      <c r="D193" s="74" t="s">
        <v>56</v>
      </c>
      <c r="E193" s="74">
        <v>3</v>
      </c>
      <c r="F193" s="74">
        <v>0</v>
      </c>
      <c r="G193" s="74"/>
      <c r="I193" s="74"/>
      <c r="J193" s="124">
        <v>3</v>
      </c>
      <c r="K193" s="78"/>
      <c r="N193" s="74">
        <v>0</v>
      </c>
      <c r="P193" s="74">
        <v>202230796</v>
      </c>
      <c r="Q193" t="s">
        <v>1511</v>
      </c>
      <c r="R193" s="74">
        <v>1</v>
      </c>
      <c r="S193" s="3">
        <v>45590</v>
      </c>
      <c r="T193" s="3"/>
      <c r="U193" t="s">
        <v>27</v>
      </c>
      <c r="V193" t="s">
        <v>27</v>
      </c>
      <c r="W193" t="s">
        <v>130</v>
      </c>
      <c r="X193">
        <v>203545589</v>
      </c>
      <c r="Y193" s="7">
        <v>45644</v>
      </c>
      <c r="Z193" s="7" t="s">
        <v>870</v>
      </c>
      <c r="AA193" s="7"/>
      <c r="AB193" s="7"/>
      <c r="AC193"/>
      <c r="AD193"/>
      <c r="AE193"/>
      <c r="AF193"/>
      <c r="AG193"/>
      <c r="AH193"/>
      <c r="AO193"/>
    </row>
    <row r="194" spans="1:41" hidden="1" x14ac:dyDescent="0.35">
      <c r="A194" s="75" t="s">
        <v>200</v>
      </c>
      <c r="B194" s="74"/>
      <c r="C194" s="74"/>
      <c r="D194" s="74" t="s">
        <v>56</v>
      </c>
      <c r="E194" s="74">
        <v>5</v>
      </c>
      <c r="F194" s="74">
        <v>0</v>
      </c>
      <c r="G194" s="74"/>
      <c r="I194" s="74"/>
      <c r="J194" s="124">
        <v>5</v>
      </c>
      <c r="K194" s="78"/>
      <c r="N194" s="74">
        <v>0</v>
      </c>
      <c r="P194" s="74">
        <v>202202467</v>
      </c>
      <c r="Q194" t="s">
        <v>967</v>
      </c>
      <c r="R194" s="74">
        <v>1</v>
      </c>
      <c r="S194" s="3">
        <v>45316</v>
      </c>
      <c r="T194" s="3"/>
      <c r="U194" t="s">
        <v>27</v>
      </c>
      <c r="V194" t="s">
        <v>27</v>
      </c>
      <c r="W194" t="s">
        <v>130</v>
      </c>
      <c r="X194">
        <v>203487506</v>
      </c>
      <c r="Y194" s="7">
        <v>45644</v>
      </c>
      <c r="Z194" s="7" t="s">
        <v>870</v>
      </c>
      <c r="AA194" s="7"/>
      <c r="AB194" s="7"/>
      <c r="AC194"/>
      <c r="AD194"/>
      <c r="AE194"/>
      <c r="AF194"/>
      <c r="AG194"/>
      <c r="AH194"/>
      <c r="AO194"/>
    </row>
    <row r="195" spans="1:41" hidden="1" x14ac:dyDescent="0.35">
      <c r="A195" s="75" t="s">
        <v>200</v>
      </c>
      <c r="B195" s="74"/>
      <c r="C195" s="74"/>
      <c r="D195" s="74" t="s">
        <v>56</v>
      </c>
      <c r="E195" s="74">
        <v>3</v>
      </c>
      <c r="F195" s="74">
        <v>0</v>
      </c>
      <c r="G195" s="74"/>
      <c r="I195" s="74"/>
      <c r="J195" s="124">
        <v>3</v>
      </c>
      <c r="K195" s="78"/>
      <c r="N195" s="74">
        <v>0</v>
      </c>
      <c r="P195" s="74">
        <v>202229377</v>
      </c>
      <c r="Q195" t="s">
        <v>1475</v>
      </c>
      <c r="R195" s="74">
        <v>1</v>
      </c>
      <c r="S195" s="3">
        <v>45579</v>
      </c>
      <c r="T195" s="3"/>
      <c r="U195" t="s">
        <v>27</v>
      </c>
      <c r="V195" t="s">
        <v>27</v>
      </c>
      <c r="W195" t="s">
        <v>130</v>
      </c>
      <c r="X195">
        <v>203542628</v>
      </c>
      <c r="Y195" s="7">
        <v>45644</v>
      </c>
      <c r="Z195" s="7" t="s">
        <v>870</v>
      </c>
      <c r="AA195" s="7"/>
      <c r="AB195" s="7"/>
      <c r="AC195"/>
      <c r="AD195"/>
      <c r="AE195"/>
      <c r="AF195"/>
      <c r="AG195"/>
      <c r="AH195"/>
      <c r="AO195"/>
    </row>
    <row r="196" spans="1:41" hidden="1" x14ac:dyDescent="0.35">
      <c r="A196" s="75" t="s">
        <v>115</v>
      </c>
      <c r="B196" s="74"/>
      <c r="C196" s="74"/>
      <c r="D196" s="74" t="s">
        <v>56</v>
      </c>
      <c r="E196" s="74">
        <v>0</v>
      </c>
      <c r="F196" s="74">
        <v>0</v>
      </c>
      <c r="G196" s="74">
        <v>4</v>
      </c>
      <c r="H196" s="124">
        <v>4</v>
      </c>
      <c r="I196" s="74"/>
      <c r="K196" s="78"/>
      <c r="N196" s="74">
        <v>0</v>
      </c>
      <c r="P196" s="74">
        <v>202166831</v>
      </c>
      <c r="Q196" t="s">
        <v>121</v>
      </c>
      <c r="R196" s="74">
        <v>1</v>
      </c>
      <c r="S196" s="3">
        <v>44874</v>
      </c>
      <c r="T196" s="3"/>
      <c r="U196" t="s">
        <v>57</v>
      </c>
      <c r="V196" t="s">
        <v>57</v>
      </c>
      <c r="W196" t="s">
        <v>59</v>
      </c>
      <c r="X196">
        <v>203411703</v>
      </c>
      <c r="Y196" s="7">
        <v>45644</v>
      </c>
      <c r="Z196" s="7" t="s">
        <v>870</v>
      </c>
      <c r="AA196" s="7"/>
      <c r="AB196" s="7"/>
      <c r="AC196"/>
      <c r="AD196"/>
      <c r="AE196"/>
      <c r="AF196"/>
      <c r="AG196"/>
      <c r="AH196"/>
      <c r="AO196"/>
    </row>
    <row r="197" spans="1:41" hidden="1" x14ac:dyDescent="0.35">
      <c r="A197" s="75" t="s">
        <v>200</v>
      </c>
      <c r="B197" s="74"/>
      <c r="C197" s="74"/>
      <c r="D197" s="74" t="s">
        <v>56</v>
      </c>
      <c r="E197" s="74">
        <v>3</v>
      </c>
      <c r="F197" s="74">
        <v>0</v>
      </c>
      <c r="G197" s="74"/>
      <c r="I197" s="74"/>
      <c r="J197" s="124">
        <v>3</v>
      </c>
      <c r="K197" s="78"/>
      <c r="N197" s="74">
        <v>0</v>
      </c>
      <c r="P197" s="74">
        <v>101799121</v>
      </c>
      <c r="Q197" t="s">
        <v>1481</v>
      </c>
      <c r="R197" s="74">
        <v>1</v>
      </c>
      <c r="S197" s="3">
        <v>45580</v>
      </c>
      <c r="T197" s="3"/>
      <c r="U197" t="s">
        <v>57</v>
      </c>
      <c r="V197" t="s">
        <v>57</v>
      </c>
      <c r="W197" t="s">
        <v>60</v>
      </c>
      <c r="X197">
        <v>203544583</v>
      </c>
      <c r="Y197" s="7">
        <v>45644</v>
      </c>
      <c r="Z197" s="7" t="s">
        <v>870</v>
      </c>
      <c r="AA197" s="7"/>
      <c r="AB197" s="7"/>
      <c r="AC197"/>
      <c r="AD197"/>
      <c r="AE197"/>
      <c r="AF197"/>
      <c r="AG197"/>
      <c r="AH197"/>
      <c r="AO197"/>
    </row>
    <row r="198" spans="1:41" hidden="1" x14ac:dyDescent="0.35">
      <c r="A198" s="75" t="s">
        <v>200</v>
      </c>
      <c r="B198" s="74"/>
      <c r="C198" s="74"/>
      <c r="D198" s="74" t="s">
        <v>56</v>
      </c>
      <c r="E198" s="74">
        <v>3</v>
      </c>
      <c r="F198" s="74">
        <v>0</v>
      </c>
      <c r="G198" s="74"/>
      <c r="I198" s="74"/>
      <c r="J198" s="124">
        <v>3</v>
      </c>
      <c r="K198" s="78"/>
      <c r="N198" s="74">
        <v>0</v>
      </c>
      <c r="P198" s="74">
        <v>101480460</v>
      </c>
      <c r="Q198" t="s">
        <v>1013</v>
      </c>
      <c r="R198" s="74">
        <v>4</v>
      </c>
      <c r="S198" s="3">
        <v>45363</v>
      </c>
      <c r="T198" s="3"/>
      <c r="U198" t="s">
        <v>57</v>
      </c>
      <c r="V198" t="s">
        <v>57</v>
      </c>
      <c r="W198" t="s">
        <v>58</v>
      </c>
      <c r="X198">
        <v>203499702</v>
      </c>
      <c r="Y198" s="7">
        <v>45644</v>
      </c>
      <c r="Z198" s="7" t="s">
        <v>870</v>
      </c>
      <c r="AA198" s="7"/>
      <c r="AB198" s="7"/>
      <c r="AC198"/>
      <c r="AD198"/>
      <c r="AE198"/>
      <c r="AF198"/>
      <c r="AG198"/>
      <c r="AH198"/>
      <c r="AO198"/>
    </row>
    <row r="199" spans="1:41" hidden="1" x14ac:dyDescent="0.35">
      <c r="A199" s="75" t="s">
        <v>200</v>
      </c>
      <c r="B199" s="74"/>
      <c r="C199" s="74"/>
      <c r="D199" s="74" t="s">
        <v>56</v>
      </c>
      <c r="E199" s="74">
        <v>5</v>
      </c>
      <c r="F199" s="74">
        <v>0</v>
      </c>
      <c r="G199" s="74"/>
      <c r="I199" s="74"/>
      <c r="J199" s="124">
        <v>5</v>
      </c>
      <c r="K199" s="78"/>
      <c r="N199" s="74">
        <v>0</v>
      </c>
      <c r="P199" s="74">
        <v>202223606</v>
      </c>
      <c r="Q199" t="s">
        <v>1377</v>
      </c>
      <c r="R199" s="74">
        <v>1</v>
      </c>
      <c r="S199" s="3">
        <v>45516</v>
      </c>
      <c r="T199" s="3"/>
      <c r="U199" t="s">
        <v>57</v>
      </c>
      <c r="V199" t="s">
        <v>57</v>
      </c>
      <c r="W199" t="s">
        <v>62</v>
      </c>
      <c r="X199">
        <v>203530851</v>
      </c>
      <c r="Y199" s="7">
        <v>45644</v>
      </c>
      <c r="Z199" s="7" t="s">
        <v>870</v>
      </c>
      <c r="AA199" s="7"/>
      <c r="AB199" s="7"/>
      <c r="AC199"/>
      <c r="AD199"/>
      <c r="AE199"/>
      <c r="AF199"/>
      <c r="AG199"/>
      <c r="AH199"/>
      <c r="AO199"/>
    </row>
    <row r="200" spans="1:41" hidden="1" x14ac:dyDescent="0.35">
      <c r="A200" s="75" t="s">
        <v>200</v>
      </c>
      <c r="B200" s="74"/>
      <c r="C200" s="74"/>
      <c r="D200" s="74" t="s">
        <v>56</v>
      </c>
      <c r="E200" s="74">
        <v>4</v>
      </c>
      <c r="F200" s="74">
        <v>0</v>
      </c>
      <c r="G200" s="74"/>
      <c r="I200" s="74"/>
      <c r="J200" s="124">
        <v>4</v>
      </c>
      <c r="K200" s="78"/>
      <c r="N200" s="74">
        <v>0</v>
      </c>
      <c r="P200" s="74">
        <v>202235071</v>
      </c>
      <c r="Q200" t="s">
        <v>1606</v>
      </c>
      <c r="R200" s="74">
        <v>1</v>
      </c>
      <c r="S200" s="3">
        <v>45615</v>
      </c>
      <c r="T200" s="3"/>
      <c r="U200" t="s">
        <v>57</v>
      </c>
      <c r="V200" t="s">
        <v>57</v>
      </c>
      <c r="W200" t="s">
        <v>64</v>
      </c>
      <c r="X200">
        <v>203553564</v>
      </c>
      <c r="Y200" s="7">
        <v>45644</v>
      </c>
      <c r="Z200" s="7" t="s">
        <v>870</v>
      </c>
      <c r="AA200" s="7"/>
      <c r="AB200" s="7"/>
      <c r="AC200"/>
      <c r="AD200"/>
      <c r="AE200"/>
      <c r="AF200"/>
      <c r="AG200"/>
      <c r="AH200"/>
      <c r="AO200"/>
    </row>
    <row r="201" spans="1:41" hidden="1" x14ac:dyDescent="0.35">
      <c r="A201" s="75" t="s">
        <v>200</v>
      </c>
      <c r="B201" s="74"/>
      <c r="C201" s="74"/>
      <c r="D201" s="74" t="s">
        <v>56</v>
      </c>
      <c r="E201" s="74">
        <v>3</v>
      </c>
      <c r="F201" s="74">
        <v>0</v>
      </c>
      <c r="G201" s="74"/>
      <c r="I201" s="74"/>
      <c r="J201" s="124">
        <v>3</v>
      </c>
      <c r="K201" s="78"/>
      <c r="N201" s="74">
        <v>0</v>
      </c>
      <c r="P201" s="74">
        <v>101881112</v>
      </c>
      <c r="Q201" t="s">
        <v>1453</v>
      </c>
      <c r="R201" s="74">
        <v>1</v>
      </c>
      <c r="S201" s="3">
        <v>45566</v>
      </c>
      <c r="T201" s="3"/>
      <c r="U201" t="s">
        <v>57</v>
      </c>
      <c r="V201" t="s">
        <v>57</v>
      </c>
      <c r="W201" t="s">
        <v>60</v>
      </c>
      <c r="X201">
        <v>203541667</v>
      </c>
      <c r="Y201" s="7">
        <v>45644</v>
      </c>
      <c r="Z201" s="7" t="s">
        <v>870</v>
      </c>
      <c r="AA201" s="7"/>
      <c r="AB201" s="7"/>
      <c r="AC201"/>
      <c r="AD201"/>
      <c r="AE201"/>
      <c r="AF201"/>
      <c r="AG201"/>
      <c r="AH201"/>
      <c r="AO201"/>
    </row>
    <row r="202" spans="1:41" hidden="1" x14ac:dyDescent="0.35">
      <c r="A202" s="75" t="s">
        <v>200</v>
      </c>
      <c r="B202" s="74"/>
      <c r="C202" s="74"/>
      <c r="D202" s="74" t="s">
        <v>56</v>
      </c>
      <c r="E202" s="74">
        <v>7</v>
      </c>
      <c r="F202" s="74">
        <v>0</v>
      </c>
      <c r="G202" s="74"/>
      <c r="I202" s="74"/>
      <c r="J202" s="124">
        <v>7</v>
      </c>
      <c r="K202" s="78"/>
      <c r="N202" s="74">
        <v>0</v>
      </c>
      <c r="P202" s="74">
        <v>202211673</v>
      </c>
      <c r="Q202" t="s">
        <v>1065</v>
      </c>
      <c r="R202" s="74">
        <v>1</v>
      </c>
      <c r="S202" s="3">
        <v>45399</v>
      </c>
      <c r="T202" s="3"/>
      <c r="U202" t="s">
        <v>27</v>
      </c>
      <c r="V202" t="s">
        <v>27</v>
      </c>
      <c r="W202" t="s">
        <v>130</v>
      </c>
      <c r="X202">
        <v>203506037</v>
      </c>
      <c r="Y202" s="7">
        <v>45644</v>
      </c>
      <c r="Z202" s="7" t="s">
        <v>870</v>
      </c>
      <c r="AA202" s="7"/>
      <c r="AB202" s="7"/>
      <c r="AC202"/>
      <c r="AD202"/>
      <c r="AE202"/>
      <c r="AF202"/>
      <c r="AG202"/>
      <c r="AH202"/>
      <c r="AO202"/>
    </row>
    <row r="203" spans="1:41" hidden="1" x14ac:dyDescent="0.35">
      <c r="A203" s="75" t="s">
        <v>200</v>
      </c>
      <c r="B203" s="74"/>
      <c r="C203" s="74"/>
      <c r="D203" s="74" t="s">
        <v>56</v>
      </c>
      <c r="E203" s="74">
        <v>4</v>
      </c>
      <c r="F203" s="74">
        <v>0</v>
      </c>
      <c r="G203" s="74"/>
      <c r="I203" s="74"/>
      <c r="J203" s="124">
        <v>4</v>
      </c>
      <c r="K203" s="78"/>
      <c r="N203" s="74">
        <v>0</v>
      </c>
      <c r="P203" s="74">
        <v>202233835</v>
      </c>
      <c r="Q203" t="s">
        <v>1575</v>
      </c>
      <c r="R203" s="74">
        <v>1</v>
      </c>
      <c r="S203" s="3">
        <v>45614</v>
      </c>
      <c r="T203" s="3"/>
      <c r="U203" t="s">
        <v>57</v>
      </c>
      <c r="V203" t="s">
        <v>57</v>
      </c>
      <c r="W203" t="s">
        <v>60</v>
      </c>
      <c r="X203">
        <v>203551162</v>
      </c>
      <c r="Y203" s="7">
        <v>45644</v>
      </c>
      <c r="Z203" s="7" t="s">
        <v>870</v>
      </c>
      <c r="AA203" s="7"/>
      <c r="AB203" s="7"/>
      <c r="AC203"/>
      <c r="AD203"/>
      <c r="AE203"/>
      <c r="AF203"/>
      <c r="AG203"/>
      <c r="AH203"/>
      <c r="AO203"/>
    </row>
    <row r="204" spans="1:41" hidden="1" x14ac:dyDescent="0.35">
      <c r="A204" s="75" t="s">
        <v>200</v>
      </c>
      <c r="B204" s="74"/>
      <c r="C204" s="74"/>
      <c r="D204" s="74" t="s">
        <v>56</v>
      </c>
      <c r="E204" s="74">
        <v>4</v>
      </c>
      <c r="F204" s="74">
        <v>0</v>
      </c>
      <c r="G204" s="74"/>
      <c r="I204" s="74"/>
      <c r="J204" s="124">
        <v>4</v>
      </c>
      <c r="K204" s="78"/>
      <c r="N204" s="74">
        <v>0</v>
      </c>
      <c r="P204" s="74">
        <v>202233563</v>
      </c>
      <c r="Q204" t="s">
        <v>1581</v>
      </c>
      <c r="R204" s="74">
        <v>1</v>
      </c>
      <c r="S204" s="3">
        <v>45616</v>
      </c>
      <c r="T204" s="3"/>
      <c r="U204" t="s">
        <v>27</v>
      </c>
      <c r="V204" t="s">
        <v>27</v>
      </c>
      <c r="W204" t="s">
        <v>130</v>
      </c>
      <c r="X204">
        <v>203550595</v>
      </c>
      <c r="Y204" s="7">
        <v>45644</v>
      </c>
      <c r="Z204" s="7" t="s">
        <v>870</v>
      </c>
      <c r="AA204" s="7"/>
      <c r="AB204" s="7"/>
      <c r="AC204"/>
      <c r="AD204"/>
      <c r="AE204"/>
      <c r="AF204"/>
      <c r="AG204"/>
      <c r="AH204"/>
      <c r="AO204"/>
    </row>
    <row r="205" spans="1:41" hidden="1" x14ac:dyDescent="0.35">
      <c r="A205" s="75" t="s">
        <v>115</v>
      </c>
      <c r="B205" s="74"/>
      <c r="C205" s="74"/>
      <c r="D205" s="74" t="s">
        <v>56</v>
      </c>
      <c r="E205" s="74">
        <v>0</v>
      </c>
      <c r="F205" s="74">
        <v>0</v>
      </c>
      <c r="G205" s="74">
        <v>3</v>
      </c>
      <c r="H205" s="124">
        <v>4</v>
      </c>
      <c r="I205" s="74"/>
      <c r="K205" s="78"/>
      <c r="N205" s="74">
        <v>0</v>
      </c>
      <c r="P205" s="74">
        <v>202071048</v>
      </c>
      <c r="Q205" t="s">
        <v>1020</v>
      </c>
      <c r="R205" s="74">
        <v>1</v>
      </c>
      <c r="S205" s="3">
        <v>45371</v>
      </c>
      <c r="T205" s="3"/>
      <c r="U205" t="s">
        <v>57</v>
      </c>
      <c r="V205" t="s">
        <v>57</v>
      </c>
      <c r="W205" t="s">
        <v>59</v>
      </c>
      <c r="X205">
        <v>203501269</v>
      </c>
      <c r="Y205" s="7">
        <v>45644</v>
      </c>
      <c r="Z205" s="7" t="s">
        <v>870</v>
      </c>
      <c r="AA205" s="7"/>
      <c r="AB205" s="7"/>
      <c r="AC205"/>
      <c r="AD205"/>
      <c r="AE205"/>
      <c r="AF205"/>
      <c r="AG205"/>
      <c r="AH205"/>
      <c r="AO205"/>
    </row>
    <row r="206" spans="1:41" hidden="1" x14ac:dyDescent="0.35">
      <c r="A206" s="75" t="s">
        <v>216</v>
      </c>
      <c r="B206" s="74"/>
      <c r="C206" s="74"/>
      <c r="D206" s="74" t="s">
        <v>56</v>
      </c>
      <c r="E206" s="74">
        <v>0</v>
      </c>
      <c r="F206" s="74">
        <v>0</v>
      </c>
      <c r="G206" s="74"/>
      <c r="H206" s="124">
        <v>4</v>
      </c>
      <c r="I206" s="74"/>
      <c r="K206" s="78"/>
      <c r="N206" s="74">
        <v>0</v>
      </c>
      <c r="P206" s="74">
        <v>202220997</v>
      </c>
      <c r="Q206" t="s">
        <v>1343</v>
      </c>
      <c r="R206" s="74">
        <v>1</v>
      </c>
      <c r="S206" s="3">
        <v>45495</v>
      </c>
      <c r="T206" s="3"/>
      <c r="U206" t="s">
        <v>57</v>
      </c>
      <c r="V206" t="s">
        <v>57</v>
      </c>
      <c r="W206" t="s">
        <v>58</v>
      </c>
      <c r="X206">
        <v>203525568</v>
      </c>
      <c r="Y206" s="7">
        <v>45644</v>
      </c>
      <c r="Z206" s="7" t="s">
        <v>870</v>
      </c>
      <c r="AA206" s="7"/>
      <c r="AB206" s="7"/>
      <c r="AC206"/>
      <c r="AD206"/>
      <c r="AE206"/>
      <c r="AF206"/>
      <c r="AG206"/>
      <c r="AH206"/>
      <c r="AO206"/>
    </row>
    <row r="207" spans="1:41" hidden="1" x14ac:dyDescent="0.35">
      <c r="A207" s="75" t="s">
        <v>200</v>
      </c>
      <c r="B207" s="74"/>
      <c r="C207" s="74"/>
      <c r="D207" s="74" t="s">
        <v>56</v>
      </c>
      <c r="E207" s="74">
        <v>4</v>
      </c>
      <c r="F207" s="74">
        <v>0</v>
      </c>
      <c r="G207" s="74"/>
      <c r="I207" s="74"/>
      <c r="J207" s="124">
        <v>4</v>
      </c>
      <c r="K207" s="78"/>
      <c r="N207" s="74">
        <v>0</v>
      </c>
      <c r="P207" s="74">
        <v>101898358</v>
      </c>
      <c r="Q207" t="s">
        <v>1571</v>
      </c>
      <c r="R207" s="74">
        <v>1</v>
      </c>
      <c r="S207" s="3">
        <v>45611</v>
      </c>
      <c r="T207" s="3"/>
      <c r="U207" t="s">
        <v>27</v>
      </c>
      <c r="V207" t="s">
        <v>27</v>
      </c>
      <c r="W207" t="s">
        <v>130</v>
      </c>
      <c r="X207">
        <v>203549879</v>
      </c>
      <c r="Y207" s="7">
        <v>45644</v>
      </c>
      <c r="Z207" s="7" t="s">
        <v>870</v>
      </c>
      <c r="AA207" s="7"/>
      <c r="AB207" s="7"/>
      <c r="AC207"/>
      <c r="AD207"/>
      <c r="AE207"/>
      <c r="AF207"/>
      <c r="AG207"/>
      <c r="AH207"/>
      <c r="AO207"/>
    </row>
    <row r="208" spans="1:41" hidden="1" x14ac:dyDescent="0.35">
      <c r="A208" s="75" t="s">
        <v>200</v>
      </c>
      <c r="B208" s="74"/>
      <c r="C208" s="74"/>
      <c r="D208" s="74" t="s">
        <v>56</v>
      </c>
      <c r="E208" s="74">
        <v>4</v>
      </c>
      <c r="F208" s="74">
        <v>0</v>
      </c>
      <c r="G208" s="74"/>
      <c r="I208" s="74"/>
      <c r="J208" s="124">
        <v>4</v>
      </c>
      <c r="K208" s="78"/>
      <c r="N208" s="74">
        <v>0</v>
      </c>
      <c r="P208" s="74">
        <v>202199871</v>
      </c>
      <c r="Q208" t="s">
        <v>938</v>
      </c>
      <c r="R208" s="74">
        <v>1</v>
      </c>
      <c r="S208" s="3">
        <v>45271</v>
      </c>
      <c r="T208" s="3"/>
      <c r="U208" t="s">
        <v>57</v>
      </c>
      <c r="V208" t="s">
        <v>57</v>
      </c>
      <c r="W208" t="s">
        <v>62</v>
      </c>
      <c r="X208">
        <v>203482358</v>
      </c>
      <c r="Y208" s="7">
        <v>45644</v>
      </c>
      <c r="Z208" s="7" t="s">
        <v>870</v>
      </c>
      <c r="AA208" s="7"/>
      <c r="AB208" s="7"/>
      <c r="AC208"/>
      <c r="AD208"/>
      <c r="AE208"/>
      <c r="AF208"/>
      <c r="AG208"/>
      <c r="AH208"/>
      <c r="AO208"/>
    </row>
    <row r="209" spans="1:41" hidden="1" x14ac:dyDescent="0.35">
      <c r="A209" s="75" t="s">
        <v>200</v>
      </c>
      <c r="B209" s="74"/>
      <c r="C209" s="74"/>
      <c r="D209" s="74" t="s">
        <v>56</v>
      </c>
      <c r="E209" s="74">
        <v>5</v>
      </c>
      <c r="F209" s="74">
        <v>0</v>
      </c>
      <c r="G209" s="74"/>
      <c r="I209" s="74"/>
      <c r="J209" s="124">
        <v>5</v>
      </c>
      <c r="K209" s="78"/>
      <c r="N209" s="74">
        <v>0</v>
      </c>
      <c r="P209" s="74">
        <v>101418070</v>
      </c>
      <c r="Q209" t="s">
        <v>1331</v>
      </c>
      <c r="R209" s="74">
        <v>3</v>
      </c>
      <c r="S209" s="3">
        <v>45482</v>
      </c>
      <c r="T209" s="3"/>
      <c r="U209" t="s">
        <v>57</v>
      </c>
      <c r="V209" t="s">
        <v>57</v>
      </c>
      <c r="W209" t="s">
        <v>64</v>
      </c>
      <c r="X209">
        <v>203522839</v>
      </c>
      <c r="Y209" s="7">
        <v>45644</v>
      </c>
      <c r="Z209" s="7" t="s">
        <v>870</v>
      </c>
      <c r="AA209" s="7"/>
      <c r="AB209" s="7"/>
      <c r="AC209"/>
      <c r="AD209"/>
      <c r="AE209"/>
      <c r="AF209"/>
      <c r="AG209"/>
      <c r="AH209"/>
      <c r="AO209"/>
    </row>
    <row r="210" spans="1:41" hidden="1" x14ac:dyDescent="0.35">
      <c r="A210" s="75" t="s">
        <v>200</v>
      </c>
      <c r="B210" s="74"/>
      <c r="C210" s="74"/>
      <c r="D210" s="74" t="s">
        <v>56</v>
      </c>
      <c r="E210" s="74">
        <v>4</v>
      </c>
      <c r="F210" s="74">
        <v>0</v>
      </c>
      <c r="G210" s="74"/>
      <c r="I210" s="74"/>
      <c r="J210" s="124">
        <v>4</v>
      </c>
      <c r="K210" s="78"/>
      <c r="N210" s="74">
        <v>0</v>
      </c>
      <c r="P210" s="74">
        <v>202046326</v>
      </c>
      <c r="Q210" t="s">
        <v>1391</v>
      </c>
      <c r="R210" s="74">
        <v>3</v>
      </c>
      <c r="S210" s="3">
        <v>45533</v>
      </c>
      <c r="T210" s="3"/>
      <c r="U210" t="s">
        <v>27</v>
      </c>
      <c r="V210" t="s">
        <v>27</v>
      </c>
      <c r="W210" t="s">
        <v>130</v>
      </c>
      <c r="X210">
        <v>203533481</v>
      </c>
      <c r="Y210" s="7">
        <v>45644</v>
      </c>
      <c r="Z210" s="7" t="s">
        <v>870</v>
      </c>
      <c r="AA210" s="7"/>
      <c r="AB210" s="7"/>
      <c r="AC210"/>
      <c r="AD210"/>
      <c r="AE210"/>
      <c r="AF210"/>
      <c r="AG210"/>
      <c r="AH210"/>
      <c r="AO210"/>
    </row>
    <row r="211" spans="1:41" hidden="1" x14ac:dyDescent="0.35">
      <c r="A211" s="75" t="s">
        <v>200</v>
      </c>
      <c r="B211" s="74"/>
      <c r="C211" s="74"/>
      <c r="D211" s="74" t="s">
        <v>56</v>
      </c>
      <c r="E211" s="74">
        <v>5</v>
      </c>
      <c r="F211" s="74">
        <v>0</v>
      </c>
      <c r="G211" s="74"/>
      <c r="I211" s="74"/>
      <c r="J211" s="124">
        <v>5</v>
      </c>
      <c r="K211" s="78"/>
      <c r="N211" s="74">
        <v>0</v>
      </c>
      <c r="P211" s="74">
        <v>202198901</v>
      </c>
      <c r="Q211" t="s">
        <v>931</v>
      </c>
      <c r="R211" s="74">
        <v>1</v>
      </c>
      <c r="S211" s="3">
        <v>45261</v>
      </c>
      <c r="T211" s="3"/>
      <c r="U211" s="7" t="s">
        <v>57</v>
      </c>
      <c r="V211" s="7" t="s">
        <v>57</v>
      </c>
      <c r="W211" t="s">
        <v>59</v>
      </c>
      <c r="X211">
        <v>203480359</v>
      </c>
      <c r="Y211" s="7">
        <v>45644</v>
      </c>
      <c r="Z211" s="7" t="s">
        <v>870</v>
      </c>
      <c r="AA211" s="7"/>
      <c r="AB211" s="7"/>
      <c r="AC211"/>
      <c r="AD211"/>
      <c r="AE211"/>
      <c r="AF211"/>
      <c r="AG211"/>
      <c r="AH211"/>
      <c r="AO211"/>
    </row>
    <row r="212" spans="1:41" hidden="1" x14ac:dyDescent="0.35">
      <c r="A212" s="75" t="s">
        <v>200</v>
      </c>
      <c r="B212" s="74"/>
      <c r="C212" s="74"/>
      <c r="D212" s="74" t="s">
        <v>56</v>
      </c>
      <c r="E212" s="74">
        <v>6</v>
      </c>
      <c r="F212" s="74">
        <v>0</v>
      </c>
      <c r="G212" s="74"/>
      <c r="I212" s="74"/>
      <c r="J212" s="124">
        <v>6</v>
      </c>
      <c r="K212" s="78"/>
      <c r="N212" s="74">
        <v>0</v>
      </c>
      <c r="P212" s="74">
        <v>202218425</v>
      </c>
      <c r="Q212" t="s">
        <v>1311</v>
      </c>
      <c r="R212" s="74">
        <v>1</v>
      </c>
      <c r="S212" s="3">
        <v>45464</v>
      </c>
      <c r="T212" s="3"/>
      <c r="U212" t="s">
        <v>57</v>
      </c>
      <c r="V212" t="s">
        <v>57</v>
      </c>
      <c r="W212" t="s">
        <v>62</v>
      </c>
      <c r="X212">
        <v>203519713</v>
      </c>
      <c r="Y212" s="7">
        <v>45644</v>
      </c>
      <c r="Z212" s="7" t="s">
        <v>870</v>
      </c>
      <c r="AA212" s="7"/>
      <c r="AB212" s="7"/>
      <c r="AC212"/>
      <c r="AD212"/>
      <c r="AE212"/>
      <c r="AF212"/>
      <c r="AG212"/>
      <c r="AH212"/>
      <c r="AO212"/>
    </row>
    <row r="213" spans="1:41" hidden="1" x14ac:dyDescent="0.35">
      <c r="A213" s="75" t="s">
        <v>214</v>
      </c>
      <c r="B213" s="74"/>
      <c r="C213" s="74"/>
      <c r="D213" s="74" t="s">
        <v>56</v>
      </c>
      <c r="E213" s="74">
        <v>0</v>
      </c>
      <c r="F213" s="74">
        <v>4</v>
      </c>
      <c r="G213" s="74"/>
      <c r="I213" s="74"/>
      <c r="K213" s="78"/>
      <c r="L213" s="124">
        <v>4</v>
      </c>
      <c r="N213" s="74">
        <v>0</v>
      </c>
      <c r="P213" s="74">
        <v>202212753</v>
      </c>
      <c r="Q213" t="s">
        <v>1075</v>
      </c>
      <c r="R213" s="74">
        <v>1</v>
      </c>
      <c r="S213" s="3">
        <v>45406</v>
      </c>
      <c r="T213" s="3"/>
      <c r="U213" t="s">
        <v>57</v>
      </c>
      <c r="V213" t="s">
        <v>57</v>
      </c>
      <c r="W213" t="s">
        <v>59</v>
      </c>
      <c r="X213">
        <v>203508297</v>
      </c>
      <c r="Y213" s="7">
        <v>45644</v>
      </c>
      <c r="Z213" s="7" t="s">
        <v>870</v>
      </c>
      <c r="AA213" s="7"/>
      <c r="AB213" s="7"/>
      <c r="AC213"/>
      <c r="AD213"/>
      <c r="AE213"/>
      <c r="AF213"/>
      <c r="AG213"/>
      <c r="AH213"/>
      <c r="AO213"/>
    </row>
    <row r="214" spans="1:41" hidden="1" x14ac:dyDescent="0.35">
      <c r="A214" s="75" t="s">
        <v>1576</v>
      </c>
      <c r="B214" s="74"/>
      <c r="C214" s="74"/>
      <c r="D214" s="74" t="s">
        <v>56</v>
      </c>
      <c r="E214" s="74">
        <v>0</v>
      </c>
      <c r="F214" s="74">
        <v>0</v>
      </c>
      <c r="G214" s="74"/>
      <c r="I214" s="74"/>
      <c r="K214" s="78"/>
      <c r="N214" s="74">
        <v>0</v>
      </c>
      <c r="P214" s="74">
        <v>202236130</v>
      </c>
      <c r="Q214" t="s">
        <v>1630</v>
      </c>
      <c r="R214" s="74">
        <v>1</v>
      </c>
      <c r="S214" s="3">
        <v>45636</v>
      </c>
      <c r="T214" s="3"/>
      <c r="U214" t="s">
        <v>57</v>
      </c>
      <c r="V214" t="s">
        <v>57</v>
      </c>
      <c r="W214" t="s">
        <v>61</v>
      </c>
      <c r="X214">
        <v>203555860</v>
      </c>
      <c r="Y214" s="7">
        <v>45644</v>
      </c>
      <c r="Z214" s="7" t="s">
        <v>870</v>
      </c>
      <c r="AA214" s="7"/>
      <c r="AB214" s="7"/>
      <c r="AC214"/>
      <c r="AD214"/>
      <c r="AE214"/>
      <c r="AF214"/>
      <c r="AG214"/>
      <c r="AH214"/>
      <c r="AO214"/>
    </row>
    <row r="215" spans="1:41" hidden="1" x14ac:dyDescent="0.35">
      <c r="A215" s="75" t="s">
        <v>115</v>
      </c>
      <c r="B215" s="74"/>
      <c r="C215" s="74"/>
      <c r="D215" s="74" t="s">
        <v>56</v>
      </c>
      <c r="E215" s="74">
        <v>0</v>
      </c>
      <c r="F215" s="74">
        <v>0</v>
      </c>
      <c r="G215" s="74">
        <v>4</v>
      </c>
      <c r="H215" s="124">
        <v>3</v>
      </c>
      <c r="I215" s="74"/>
      <c r="K215" s="78"/>
      <c r="N215" s="74">
        <v>0</v>
      </c>
      <c r="P215" s="74">
        <v>202204863</v>
      </c>
      <c r="Q215" t="s">
        <v>978</v>
      </c>
      <c r="R215" s="74">
        <v>1</v>
      </c>
      <c r="S215" s="3">
        <v>45327</v>
      </c>
      <c r="T215" s="3"/>
      <c r="U215" t="s">
        <v>57</v>
      </c>
      <c r="V215" t="s">
        <v>57</v>
      </c>
      <c r="W215" t="s">
        <v>58</v>
      </c>
      <c r="X215">
        <v>203492328</v>
      </c>
      <c r="Y215" s="7">
        <v>45644</v>
      </c>
      <c r="Z215" s="7" t="s">
        <v>870</v>
      </c>
      <c r="AA215" s="7"/>
      <c r="AB215" s="7"/>
      <c r="AC215"/>
      <c r="AD215"/>
      <c r="AE215"/>
      <c r="AF215"/>
      <c r="AG215"/>
      <c r="AH215"/>
      <c r="AO215"/>
    </row>
    <row r="216" spans="1:41" hidden="1" x14ac:dyDescent="0.35">
      <c r="A216" s="75" t="s">
        <v>200</v>
      </c>
      <c r="B216" s="74"/>
      <c r="C216" s="74"/>
      <c r="D216" s="74" t="s">
        <v>56</v>
      </c>
      <c r="E216" s="74">
        <v>4</v>
      </c>
      <c r="F216" s="74">
        <v>0</v>
      </c>
      <c r="G216" s="74"/>
      <c r="I216" s="74"/>
      <c r="J216" s="124">
        <v>4</v>
      </c>
      <c r="K216" s="78"/>
      <c r="N216" s="74">
        <v>0</v>
      </c>
      <c r="P216" s="74">
        <v>202223226</v>
      </c>
      <c r="Q216" t="s">
        <v>1380</v>
      </c>
      <c r="R216" s="74">
        <v>1</v>
      </c>
      <c r="S216" s="3">
        <v>45525</v>
      </c>
      <c r="T216" s="3"/>
      <c r="U216" t="s">
        <v>27</v>
      </c>
      <c r="V216" t="s">
        <v>27</v>
      </c>
      <c r="W216" t="s">
        <v>130</v>
      </c>
      <c r="X216">
        <v>203529987</v>
      </c>
      <c r="Y216" s="7">
        <v>45644</v>
      </c>
      <c r="Z216" s="7" t="s">
        <v>870</v>
      </c>
      <c r="AA216" s="7"/>
      <c r="AB216" s="7"/>
      <c r="AC216"/>
      <c r="AD216"/>
      <c r="AE216"/>
      <c r="AF216"/>
      <c r="AG216"/>
      <c r="AH216"/>
      <c r="AO216"/>
    </row>
    <row r="217" spans="1:41" x14ac:dyDescent="0.35">
      <c r="A217" s="75"/>
      <c r="B217" s="74"/>
      <c r="C217" s="74"/>
      <c r="D217" s="74" t="s">
        <v>56</v>
      </c>
      <c r="E217" s="74">
        <v>0</v>
      </c>
      <c r="F217" s="74">
        <v>0</v>
      </c>
      <c r="G217" s="74"/>
      <c r="I217" s="74"/>
      <c r="K217" s="78"/>
      <c r="N217" s="74">
        <v>0</v>
      </c>
      <c r="P217" s="74">
        <v>202170131</v>
      </c>
      <c r="Q217" t="s">
        <v>1618</v>
      </c>
      <c r="R217" s="74">
        <v>1</v>
      </c>
      <c r="S217" s="3">
        <v>45579</v>
      </c>
      <c r="T217" s="3"/>
      <c r="U217" t="s">
        <v>63</v>
      </c>
      <c r="V217" t="s">
        <v>63</v>
      </c>
      <c r="W217" t="s">
        <v>1561</v>
      </c>
      <c r="X217">
        <v>203554517</v>
      </c>
      <c r="Y217" s="7">
        <v>45644</v>
      </c>
      <c r="Z217" s="7" t="s">
        <v>870</v>
      </c>
      <c r="AA217" s="7"/>
      <c r="AB217" s="7"/>
      <c r="AC217"/>
      <c r="AD217"/>
      <c r="AE217"/>
      <c r="AF217"/>
      <c r="AG217"/>
      <c r="AH217"/>
      <c r="AO217"/>
    </row>
    <row r="218" spans="1:41" hidden="1" x14ac:dyDescent="0.35">
      <c r="A218" s="75" t="s">
        <v>200</v>
      </c>
      <c r="B218" s="74"/>
      <c r="C218" s="74"/>
      <c r="D218" s="74" t="s">
        <v>56</v>
      </c>
      <c r="E218" s="74">
        <v>4</v>
      </c>
      <c r="F218" s="74">
        <v>0</v>
      </c>
      <c r="G218" s="74"/>
      <c r="I218" s="74"/>
      <c r="J218" s="124">
        <v>4</v>
      </c>
      <c r="K218" s="78"/>
      <c r="N218" s="74">
        <v>0</v>
      </c>
      <c r="P218" s="74">
        <v>202214230</v>
      </c>
      <c r="Q218" t="s">
        <v>1089</v>
      </c>
      <c r="R218" s="74">
        <v>1</v>
      </c>
      <c r="S218" s="3">
        <v>45420</v>
      </c>
      <c r="T218" s="3"/>
      <c r="U218" t="s">
        <v>57</v>
      </c>
      <c r="V218" t="s">
        <v>57</v>
      </c>
      <c r="W218" t="s">
        <v>60</v>
      </c>
      <c r="X218">
        <v>203511345</v>
      </c>
      <c r="Y218" s="7">
        <v>45644</v>
      </c>
      <c r="Z218" s="7" t="s">
        <v>870</v>
      </c>
      <c r="AA218" s="7"/>
      <c r="AB218" s="7"/>
      <c r="AC218"/>
      <c r="AD218"/>
      <c r="AE218"/>
      <c r="AF218"/>
      <c r="AG218"/>
      <c r="AH218"/>
      <c r="AO218"/>
    </row>
    <row r="219" spans="1:41" hidden="1" x14ac:dyDescent="0.35">
      <c r="A219" s="75" t="s">
        <v>114</v>
      </c>
      <c r="B219" s="74"/>
      <c r="C219" s="74"/>
      <c r="D219" s="74" t="s">
        <v>56</v>
      </c>
      <c r="E219" s="74">
        <v>8</v>
      </c>
      <c r="F219" s="74">
        <v>0</v>
      </c>
      <c r="G219" s="74"/>
      <c r="I219" s="74">
        <v>5</v>
      </c>
      <c r="J219" s="124">
        <v>3</v>
      </c>
      <c r="K219" s="78"/>
      <c r="N219" s="74">
        <v>0</v>
      </c>
      <c r="P219" s="74">
        <v>101280319</v>
      </c>
      <c r="Q219" t="s">
        <v>197</v>
      </c>
      <c r="R219" s="74">
        <v>2</v>
      </c>
      <c r="S219" s="3">
        <v>45093</v>
      </c>
      <c r="T219" s="3"/>
      <c r="U219" t="s">
        <v>27</v>
      </c>
      <c r="V219" t="s">
        <v>27</v>
      </c>
      <c r="W219" t="s">
        <v>130</v>
      </c>
      <c r="X219">
        <v>203445811</v>
      </c>
      <c r="Y219" s="7">
        <v>45644</v>
      </c>
      <c r="Z219" s="7" t="s">
        <v>870</v>
      </c>
      <c r="AA219" s="7"/>
      <c r="AB219" s="7"/>
      <c r="AC219"/>
      <c r="AD219"/>
      <c r="AE219"/>
      <c r="AF219"/>
      <c r="AG219"/>
      <c r="AH219"/>
      <c r="AO219"/>
    </row>
    <row r="220" spans="1:41" hidden="1" x14ac:dyDescent="0.35">
      <c r="A220" s="75" t="s">
        <v>115</v>
      </c>
      <c r="B220" s="74"/>
      <c r="C220" s="74"/>
      <c r="D220" s="74" t="s">
        <v>56</v>
      </c>
      <c r="E220" s="74">
        <v>0</v>
      </c>
      <c r="F220" s="74">
        <v>0</v>
      </c>
      <c r="G220" s="74">
        <v>3</v>
      </c>
      <c r="H220" s="124">
        <v>3</v>
      </c>
      <c r="I220" s="74"/>
      <c r="K220" s="78"/>
      <c r="N220" s="74">
        <v>0</v>
      </c>
      <c r="P220" s="74">
        <v>101210999</v>
      </c>
      <c r="Q220" t="s">
        <v>127</v>
      </c>
      <c r="R220" s="74">
        <v>1</v>
      </c>
      <c r="S220" s="3">
        <v>44958</v>
      </c>
      <c r="T220" s="3"/>
      <c r="U220" t="s">
        <v>57</v>
      </c>
      <c r="V220" t="s">
        <v>57</v>
      </c>
      <c r="W220" t="s">
        <v>58</v>
      </c>
      <c r="X220">
        <v>203423719</v>
      </c>
      <c r="Y220" s="7">
        <v>45644</v>
      </c>
      <c r="Z220" s="7" t="s">
        <v>870</v>
      </c>
      <c r="AA220" s="7"/>
      <c r="AB220" s="7"/>
      <c r="AC220"/>
      <c r="AD220"/>
      <c r="AE220"/>
      <c r="AF220"/>
      <c r="AG220"/>
      <c r="AH220"/>
      <c r="AO220"/>
    </row>
    <row r="221" spans="1:41" hidden="1" x14ac:dyDescent="0.35">
      <c r="A221" s="75" t="s">
        <v>200</v>
      </c>
      <c r="B221" s="74"/>
      <c r="C221" s="74"/>
      <c r="D221" s="74" t="s">
        <v>56</v>
      </c>
      <c r="E221" s="74">
        <v>5</v>
      </c>
      <c r="F221" s="74">
        <v>0</v>
      </c>
      <c r="G221" s="74"/>
      <c r="I221" s="74"/>
      <c r="J221" s="124">
        <v>5</v>
      </c>
      <c r="K221" s="78"/>
      <c r="N221" s="74">
        <v>0</v>
      </c>
      <c r="P221" s="74">
        <v>202218496</v>
      </c>
      <c r="Q221" t="s">
        <v>1336</v>
      </c>
      <c r="R221" s="74">
        <v>1</v>
      </c>
      <c r="S221" s="3">
        <v>45485</v>
      </c>
      <c r="T221" s="3"/>
      <c r="U221" t="s">
        <v>27</v>
      </c>
      <c r="V221" t="s">
        <v>27</v>
      </c>
      <c r="W221" t="s">
        <v>130</v>
      </c>
      <c r="X221">
        <v>203519866</v>
      </c>
      <c r="Y221" s="7">
        <v>45644</v>
      </c>
      <c r="Z221" s="7" t="s">
        <v>870</v>
      </c>
      <c r="AA221" s="7"/>
      <c r="AB221" s="7"/>
      <c r="AC221"/>
      <c r="AD221"/>
      <c r="AE221"/>
      <c r="AF221"/>
      <c r="AG221"/>
      <c r="AH221"/>
      <c r="AO221"/>
    </row>
    <row r="222" spans="1:41" hidden="1" x14ac:dyDescent="0.35">
      <c r="A222" s="75" t="s">
        <v>115</v>
      </c>
      <c r="B222" s="74"/>
      <c r="C222" s="74"/>
      <c r="D222" s="74" t="s">
        <v>56</v>
      </c>
      <c r="E222" s="74">
        <v>0</v>
      </c>
      <c r="F222" s="74">
        <v>0</v>
      </c>
      <c r="G222" s="74">
        <v>3</v>
      </c>
      <c r="H222" s="124">
        <v>4</v>
      </c>
      <c r="I222" s="74"/>
      <c r="K222" s="78"/>
      <c r="N222" s="74">
        <v>0</v>
      </c>
      <c r="P222" s="74">
        <v>202205896</v>
      </c>
      <c r="Q222" t="s">
        <v>995</v>
      </c>
      <c r="R222" s="74">
        <v>1</v>
      </c>
      <c r="S222" s="3">
        <v>45336</v>
      </c>
      <c r="T222" s="3"/>
      <c r="U222" t="s">
        <v>57</v>
      </c>
      <c r="V222" t="s">
        <v>57</v>
      </c>
      <c r="W222" t="s">
        <v>59</v>
      </c>
      <c r="X222">
        <v>203494432</v>
      </c>
      <c r="Y222" s="7">
        <v>45644</v>
      </c>
      <c r="Z222" s="7" t="s">
        <v>870</v>
      </c>
      <c r="AA222" s="7"/>
      <c r="AB222" s="7"/>
      <c r="AC222"/>
      <c r="AD222"/>
      <c r="AE222"/>
      <c r="AF222"/>
      <c r="AG222"/>
      <c r="AH222"/>
      <c r="AO222"/>
    </row>
    <row r="223" spans="1:41" hidden="1" x14ac:dyDescent="0.35">
      <c r="A223" s="75" t="s">
        <v>200</v>
      </c>
      <c r="B223" s="74"/>
      <c r="C223" s="74"/>
      <c r="D223" s="74" t="s">
        <v>56</v>
      </c>
      <c r="E223" s="74">
        <v>5</v>
      </c>
      <c r="F223" s="74">
        <v>0</v>
      </c>
      <c r="G223" s="74"/>
      <c r="I223" s="74"/>
      <c r="J223" s="124">
        <v>5</v>
      </c>
      <c r="K223" s="78"/>
      <c r="N223" s="74">
        <v>0</v>
      </c>
      <c r="P223" s="74">
        <v>202209126</v>
      </c>
      <c r="Q223" t="s">
        <v>1019</v>
      </c>
      <c r="R223" s="74">
        <v>1</v>
      </c>
      <c r="S223" s="3">
        <v>45369</v>
      </c>
      <c r="T223" s="3"/>
      <c r="U223" t="s">
        <v>57</v>
      </c>
      <c r="V223" t="s">
        <v>57</v>
      </c>
      <c r="W223" t="s">
        <v>64</v>
      </c>
      <c r="X223">
        <v>203500770</v>
      </c>
      <c r="Y223" s="7">
        <v>45644</v>
      </c>
      <c r="Z223" s="7" t="s">
        <v>870</v>
      </c>
      <c r="AA223" s="7"/>
      <c r="AB223" s="7"/>
      <c r="AC223"/>
      <c r="AD223"/>
      <c r="AE223"/>
      <c r="AF223"/>
      <c r="AG223"/>
      <c r="AH223"/>
      <c r="AO223"/>
    </row>
    <row r="224" spans="1:41" hidden="1" x14ac:dyDescent="0.35">
      <c r="A224" s="75" t="s">
        <v>200</v>
      </c>
      <c r="B224" s="74"/>
      <c r="C224" s="74"/>
      <c r="D224" s="74" t="s">
        <v>56</v>
      </c>
      <c r="E224" s="74">
        <v>4</v>
      </c>
      <c r="F224" s="74">
        <v>0</v>
      </c>
      <c r="G224" s="74"/>
      <c r="I224" s="74"/>
      <c r="J224" s="124">
        <v>4</v>
      </c>
      <c r="K224" s="78"/>
      <c r="N224" s="74">
        <v>0</v>
      </c>
      <c r="P224" s="74">
        <v>202217374</v>
      </c>
      <c r="Q224" t="s">
        <v>1122</v>
      </c>
      <c r="R224" s="74">
        <v>1</v>
      </c>
      <c r="S224" s="3">
        <v>45453</v>
      </c>
      <c r="T224" s="3"/>
      <c r="U224" t="s">
        <v>57</v>
      </c>
      <c r="V224" t="s">
        <v>57</v>
      </c>
      <c r="W224" t="s">
        <v>64</v>
      </c>
      <c r="X224">
        <v>203517588</v>
      </c>
      <c r="Y224" s="7">
        <v>45644</v>
      </c>
      <c r="Z224" s="7" t="s">
        <v>870</v>
      </c>
      <c r="AA224" s="7"/>
      <c r="AB224" s="7"/>
      <c r="AC224"/>
      <c r="AD224"/>
      <c r="AE224"/>
      <c r="AF224"/>
      <c r="AG224"/>
      <c r="AH224"/>
      <c r="AO224"/>
    </row>
    <row r="225" spans="1:41" hidden="1" x14ac:dyDescent="0.35">
      <c r="A225" s="75" t="s">
        <v>114</v>
      </c>
      <c r="B225" s="74"/>
      <c r="C225" s="74"/>
      <c r="D225" s="74" t="s">
        <v>56</v>
      </c>
      <c r="E225" s="74">
        <v>6</v>
      </c>
      <c r="F225" s="74">
        <v>0</v>
      </c>
      <c r="G225" s="74"/>
      <c r="I225" s="74">
        <v>3</v>
      </c>
      <c r="J225" s="124">
        <v>3</v>
      </c>
      <c r="K225" s="78"/>
      <c r="N225" s="74">
        <v>0</v>
      </c>
      <c r="P225" s="74">
        <v>101903387</v>
      </c>
      <c r="Q225" t="s">
        <v>215</v>
      </c>
      <c r="R225" s="74">
        <v>1</v>
      </c>
      <c r="S225" s="3">
        <v>45134</v>
      </c>
      <c r="T225" s="3"/>
      <c r="U225" t="s">
        <v>27</v>
      </c>
      <c r="V225" t="s">
        <v>27</v>
      </c>
      <c r="W225" t="s">
        <v>130</v>
      </c>
      <c r="X225">
        <v>203453648</v>
      </c>
      <c r="Y225" s="7">
        <v>45644</v>
      </c>
      <c r="Z225" s="7" t="s">
        <v>870</v>
      </c>
      <c r="AA225" s="7"/>
      <c r="AB225" s="7"/>
      <c r="AC225"/>
      <c r="AD225"/>
      <c r="AE225"/>
      <c r="AF225"/>
      <c r="AG225"/>
      <c r="AH225"/>
      <c r="AO225"/>
    </row>
    <row r="226" spans="1:41" hidden="1" x14ac:dyDescent="0.35">
      <c r="A226" s="75" t="s">
        <v>200</v>
      </c>
      <c r="B226" s="74"/>
      <c r="C226" s="74"/>
      <c r="D226" s="74" t="s">
        <v>56</v>
      </c>
      <c r="E226" s="74">
        <v>5</v>
      </c>
      <c r="F226" s="74">
        <v>0</v>
      </c>
      <c r="G226" s="74"/>
      <c r="I226" s="74"/>
      <c r="J226" s="124">
        <v>5</v>
      </c>
      <c r="K226" s="78"/>
      <c r="N226" s="74">
        <v>0</v>
      </c>
      <c r="P226" s="74">
        <v>202209417</v>
      </c>
      <c r="Q226" t="s">
        <v>1022</v>
      </c>
      <c r="R226" s="74">
        <v>1</v>
      </c>
      <c r="S226" s="3">
        <v>45369</v>
      </c>
      <c r="T226" s="3"/>
      <c r="U226" s="7" t="s">
        <v>57</v>
      </c>
      <c r="V226" s="7" t="s">
        <v>57</v>
      </c>
      <c r="W226" t="s">
        <v>64</v>
      </c>
      <c r="X226">
        <v>203501263</v>
      </c>
      <c r="Y226" s="7">
        <v>45644</v>
      </c>
      <c r="Z226" s="7" t="s">
        <v>870</v>
      </c>
      <c r="AA226" s="7"/>
      <c r="AB226" s="7"/>
      <c r="AC226"/>
      <c r="AD226"/>
      <c r="AE226"/>
      <c r="AF226"/>
      <c r="AG226"/>
      <c r="AH226"/>
      <c r="AO226"/>
    </row>
    <row r="227" spans="1:41" hidden="1" x14ac:dyDescent="0.35">
      <c r="A227" s="75" t="s">
        <v>200</v>
      </c>
      <c r="B227" s="74"/>
      <c r="C227" s="74"/>
      <c r="D227" s="74" t="s">
        <v>56</v>
      </c>
      <c r="E227" s="74">
        <v>3</v>
      </c>
      <c r="F227" s="74">
        <v>0</v>
      </c>
      <c r="G227" s="74"/>
      <c r="I227" s="74"/>
      <c r="J227" s="124">
        <v>3</v>
      </c>
      <c r="K227" s="78"/>
      <c r="N227" s="74">
        <v>0</v>
      </c>
      <c r="P227" s="74">
        <v>202200837</v>
      </c>
      <c r="Q227" t="s">
        <v>947</v>
      </c>
      <c r="R227" s="74">
        <v>1</v>
      </c>
      <c r="S227" s="3">
        <v>45280</v>
      </c>
      <c r="T227" s="3"/>
      <c r="U227" t="s">
        <v>57</v>
      </c>
      <c r="V227" t="s">
        <v>57</v>
      </c>
      <c r="W227" t="s">
        <v>60</v>
      </c>
      <c r="X227">
        <v>203484163</v>
      </c>
      <c r="Y227" s="7">
        <v>45644</v>
      </c>
      <c r="Z227" s="7" t="s">
        <v>870</v>
      </c>
      <c r="AA227" s="7"/>
      <c r="AB227" s="7"/>
      <c r="AC227"/>
      <c r="AD227"/>
      <c r="AE227"/>
      <c r="AF227"/>
      <c r="AG227"/>
      <c r="AH227"/>
      <c r="AO227"/>
    </row>
    <row r="228" spans="1:41" hidden="1" x14ac:dyDescent="0.35">
      <c r="A228" s="75" t="s">
        <v>207</v>
      </c>
      <c r="B228" s="90"/>
      <c r="C228" s="90"/>
      <c r="D228" s="90" t="s">
        <v>56</v>
      </c>
      <c r="E228" s="90">
        <v>0</v>
      </c>
      <c r="F228" s="90">
        <v>0</v>
      </c>
      <c r="G228" s="90">
        <v>4</v>
      </c>
      <c r="H228" s="124">
        <v>4</v>
      </c>
      <c r="I228" s="90"/>
      <c r="K228" s="90"/>
      <c r="M228" s="90"/>
      <c r="N228" s="90">
        <v>0</v>
      </c>
      <c r="O228" s="90"/>
      <c r="P228" s="90">
        <v>101893852</v>
      </c>
      <c r="Q228" t="s">
        <v>66</v>
      </c>
      <c r="R228" s="90">
        <v>2</v>
      </c>
      <c r="S228" s="3">
        <v>43720</v>
      </c>
      <c r="T228" s="3"/>
      <c r="U228" s="7" t="s">
        <v>57</v>
      </c>
      <c r="V228" s="7" t="s">
        <v>57</v>
      </c>
      <c r="W228" t="s">
        <v>61</v>
      </c>
      <c r="X228">
        <v>203215371</v>
      </c>
      <c r="Y228" s="7">
        <v>45644</v>
      </c>
      <c r="Z228" s="7" t="s">
        <v>870</v>
      </c>
      <c r="AA228" s="7"/>
      <c r="AB228" s="7"/>
      <c r="AC228"/>
      <c r="AD228"/>
      <c r="AE228"/>
      <c r="AF228"/>
      <c r="AG228"/>
      <c r="AH228"/>
      <c r="AO228"/>
    </row>
    <row r="229" spans="1:41" hidden="1" x14ac:dyDescent="0.35">
      <c r="A229" s="75" t="s">
        <v>200</v>
      </c>
      <c r="B229" s="90"/>
      <c r="C229" s="90"/>
      <c r="D229" s="90" t="s">
        <v>56</v>
      </c>
      <c r="E229" s="90">
        <v>4</v>
      </c>
      <c r="F229" s="90">
        <v>0</v>
      </c>
      <c r="G229" s="90"/>
      <c r="I229" s="90"/>
      <c r="J229" s="124">
        <v>4</v>
      </c>
      <c r="K229" s="90"/>
      <c r="M229" s="90"/>
      <c r="N229" s="90">
        <v>0</v>
      </c>
      <c r="O229" s="90"/>
      <c r="P229" s="90">
        <v>202225180</v>
      </c>
      <c r="Q229" t="s">
        <v>1392</v>
      </c>
      <c r="R229" s="90">
        <v>1</v>
      </c>
      <c r="S229" s="3">
        <v>45532</v>
      </c>
      <c r="T229" s="3"/>
      <c r="U229" s="7" t="s">
        <v>57</v>
      </c>
      <c r="V229" s="7" t="s">
        <v>57</v>
      </c>
      <c r="W229" t="s">
        <v>60</v>
      </c>
      <c r="X229">
        <v>203534240</v>
      </c>
      <c r="Y229" s="7">
        <v>45644</v>
      </c>
      <c r="Z229" s="7" t="s">
        <v>870</v>
      </c>
      <c r="AA229" s="7"/>
      <c r="AB229" s="7"/>
      <c r="AC229"/>
      <c r="AD229"/>
      <c r="AE229"/>
      <c r="AF229"/>
      <c r="AG229"/>
      <c r="AH229"/>
      <c r="AO229"/>
    </row>
    <row r="230" spans="1:41" hidden="1" x14ac:dyDescent="0.35">
      <c r="A230" s="75" t="s">
        <v>115</v>
      </c>
      <c r="B230" s="90"/>
      <c r="C230" s="90"/>
      <c r="D230" s="90" t="s">
        <v>56</v>
      </c>
      <c r="E230" s="90">
        <v>0</v>
      </c>
      <c r="F230" s="90">
        <v>0</v>
      </c>
      <c r="G230" s="90">
        <v>3</v>
      </c>
      <c r="H230" s="124">
        <v>3</v>
      </c>
      <c r="I230" s="90"/>
      <c r="K230" s="90"/>
      <c r="M230" s="90"/>
      <c r="N230" s="90">
        <v>0</v>
      </c>
      <c r="O230" s="90"/>
      <c r="P230" s="90">
        <v>202208480</v>
      </c>
      <c r="Q230" t="s">
        <v>1012</v>
      </c>
      <c r="R230" s="90">
        <v>1</v>
      </c>
      <c r="S230" s="3">
        <v>45363</v>
      </c>
      <c r="T230" s="3"/>
      <c r="U230" s="7" t="s">
        <v>57</v>
      </c>
      <c r="V230" s="7" t="s">
        <v>57</v>
      </c>
      <c r="W230" t="s">
        <v>58</v>
      </c>
      <c r="X230">
        <v>203499418</v>
      </c>
      <c r="Y230" s="7">
        <v>45644</v>
      </c>
      <c r="Z230" s="7" t="s">
        <v>870</v>
      </c>
      <c r="AA230" s="7"/>
      <c r="AB230" s="7"/>
      <c r="AC230"/>
      <c r="AD230"/>
      <c r="AE230"/>
      <c r="AF230"/>
      <c r="AG230"/>
      <c r="AH230"/>
      <c r="AO230"/>
    </row>
    <row r="231" spans="1:41" hidden="1" x14ac:dyDescent="0.35">
      <c r="A231" s="75" t="s">
        <v>200</v>
      </c>
      <c r="B231" s="90"/>
      <c r="C231" s="90"/>
      <c r="D231" s="90" t="s">
        <v>56</v>
      </c>
      <c r="E231" s="90">
        <v>3</v>
      </c>
      <c r="F231" s="90">
        <v>0</v>
      </c>
      <c r="G231" s="90"/>
      <c r="I231" s="90"/>
      <c r="J231" s="124">
        <v>3</v>
      </c>
      <c r="K231" s="90"/>
      <c r="M231" s="90"/>
      <c r="N231" s="90">
        <v>0</v>
      </c>
      <c r="O231" s="90"/>
      <c r="P231" s="90">
        <v>202232879</v>
      </c>
      <c r="Q231" t="s">
        <v>1554</v>
      </c>
      <c r="R231" s="90">
        <v>1</v>
      </c>
      <c r="S231" s="3">
        <v>45603</v>
      </c>
      <c r="T231" s="3"/>
      <c r="U231" s="7" t="s">
        <v>57</v>
      </c>
      <c r="V231" s="7" t="s">
        <v>57</v>
      </c>
      <c r="W231" t="s">
        <v>58</v>
      </c>
      <c r="X231">
        <v>203549305</v>
      </c>
      <c r="Y231" s="7">
        <v>45644</v>
      </c>
      <c r="Z231" s="7" t="s">
        <v>870</v>
      </c>
      <c r="AA231" s="7"/>
      <c r="AB231" s="7"/>
      <c r="AC231"/>
      <c r="AD231"/>
      <c r="AE231"/>
      <c r="AF231"/>
      <c r="AG231"/>
      <c r="AH231"/>
      <c r="AO231"/>
    </row>
    <row r="232" spans="1:41" hidden="1" x14ac:dyDescent="0.35">
      <c r="A232" s="75" t="s">
        <v>200</v>
      </c>
      <c r="B232" s="90"/>
      <c r="C232" s="90"/>
      <c r="D232" s="90" t="s">
        <v>56</v>
      </c>
      <c r="E232" s="90">
        <v>5</v>
      </c>
      <c r="F232" s="90">
        <v>0</v>
      </c>
      <c r="G232" s="90"/>
      <c r="I232" s="90"/>
      <c r="J232" s="124">
        <v>5</v>
      </c>
      <c r="K232" s="90"/>
      <c r="M232" s="90"/>
      <c r="N232" s="90">
        <v>0</v>
      </c>
      <c r="O232" s="90"/>
      <c r="P232" s="90">
        <v>202204524</v>
      </c>
      <c r="Q232" t="s">
        <v>969</v>
      </c>
      <c r="R232" s="90">
        <v>1</v>
      </c>
      <c r="S232" s="3">
        <v>45323</v>
      </c>
      <c r="T232" s="3"/>
      <c r="U232" s="7" t="s">
        <v>57</v>
      </c>
      <c r="V232" s="7" t="s">
        <v>57</v>
      </c>
      <c r="W232" t="s">
        <v>64</v>
      </c>
      <c r="X232">
        <v>203491695</v>
      </c>
      <c r="Y232" s="7">
        <v>45644</v>
      </c>
      <c r="Z232" s="7" t="s">
        <v>870</v>
      </c>
      <c r="AA232" s="7"/>
      <c r="AB232" s="7"/>
      <c r="AC232"/>
      <c r="AD232"/>
      <c r="AE232"/>
      <c r="AF232"/>
      <c r="AG232"/>
      <c r="AH232"/>
      <c r="AO232"/>
    </row>
    <row r="233" spans="1:41" hidden="1" x14ac:dyDescent="0.35">
      <c r="A233" s="75" t="s">
        <v>216</v>
      </c>
      <c r="B233" s="90"/>
      <c r="C233" s="90"/>
      <c r="D233" s="90" t="s">
        <v>56</v>
      </c>
      <c r="E233" s="90">
        <v>0</v>
      </c>
      <c r="F233" s="90">
        <v>0</v>
      </c>
      <c r="G233" s="90"/>
      <c r="H233" s="124">
        <v>4</v>
      </c>
      <c r="I233" s="90"/>
      <c r="K233" s="90"/>
      <c r="M233" s="90"/>
      <c r="N233" s="90">
        <v>0</v>
      </c>
      <c r="O233" s="90"/>
      <c r="P233" s="90">
        <v>202227517</v>
      </c>
      <c r="Q233" t="s">
        <v>1422</v>
      </c>
      <c r="R233" s="90">
        <v>1</v>
      </c>
      <c r="S233" s="3">
        <v>45554</v>
      </c>
      <c r="T233" s="3"/>
      <c r="U233" s="7" t="s">
        <v>57</v>
      </c>
      <c r="V233" s="7" t="s">
        <v>57</v>
      </c>
      <c r="W233" t="s">
        <v>62</v>
      </c>
      <c r="X233">
        <v>203538858</v>
      </c>
      <c r="Y233" s="7">
        <v>45644</v>
      </c>
      <c r="Z233" s="7" t="s">
        <v>870</v>
      </c>
      <c r="AA233" s="7"/>
      <c r="AB233" s="7"/>
      <c r="AC233"/>
      <c r="AD233"/>
      <c r="AE233"/>
      <c r="AF233"/>
      <c r="AG233"/>
      <c r="AH233"/>
      <c r="AO233"/>
    </row>
    <row r="234" spans="1:41" hidden="1" x14ac:dyDescent="0.35">
      <c r="A234" s="75" t="s">
        <v>200</v>
      </c>
      <c r="B234" s="91"/>
      <c r="C234" s="91"/>
      <c r="D234" s="91" t="s">
        <v>56</v>
      </c>
      <c r="E234" s="91">
        <v>5</v>
      </c>
      <c r="F234" s="91">
        <v>0</v>
      </c>
      <c r="G234" s="91"/>
      <c r="I234" s="91"/>
      <c r="J234" s="124">
        <v>5</v>
      </c>
      <c r="K234" s="91"/>
      <c r="M234" s="91"/>
      <c r="N234" s="91">
        <v>0</v>
      </c>
      <c r="O234" s="91"/>
      <c r="P234" s="91">
        <v>101844203</v>
      </c>
      <c r="Q234" t="s">
        <v>1482</v>
      </c>
      <c r="R234" s="91">
        <v>2</v>
      </c>
      <c r="S234" s="3">
        <v>45581</v>
      </c>
      <c r="T234" s="3"/>
      <c r="U234" s="7" t="s">
        <v>27</v>
      </c>
      <c r="V234" s="7" t="s">
        <v>27</v>
      </c>
      <c r="W234" t="s">
        <v>130</v>
      </c>
      <c r="X234">
        <v>203542827</v>
      </c>
      <c r="Y234" s="7">
        <v>45644</v>
      </c>
      <c r="Z234" s="7" t="s">
        <v>870</v>
      </c>
      <c r="AA234" s="7"/>
      <c r="AB234" s="7"/>
      <c r="AC234"/>
      <c r="AD234"/>
      <c r="AE234"/>
      <c r="AF234"/>
      <c r="AG234"/>
      <c r="AH234"/>
      <c r="AO234"/>
    </row>
    <row r="235" spans="1:41" hidden="1" x14ac:dyDescent="0.35">
      <c r="A235" s="75" t="s">
        <v>200</v>
      </c>
      <c r="B235" s="92"/>
      <c r="C235" s="92"/>
      <c r="D235" s="92" t="s">
        <v>56</v>
      </c>
      <c r="E235" s="92">
        <v>5</v>
      </c>
      <c r="F235" s="92">
        <v>0</v>
      </c>
      <c r="G235" s="92"/>
      <c r="I235" s="92"/>
      <c r="J235" s="124">
        <v>5</v>
      </c>
      <c r="K235" s="92"/>
      <c r="M235" s="92"/>
      <c r="N235" s="92">
        <v>0</v>
      </c>
      <c r="O235" s="92"/>
      <c r="P235" s="92">
        <v>101857905</v>
      </c>
      <c r="Q235" t="s">
        <v>1091</v>
      </c>
      <c r="R235" s="92">
        <v>3</v>
      </c>
      <c r="S235" s="3">
        <v>45420</v>
      </c>
      <c r="T235" s="3"/>
      <c r="U235" s="7" t="s">
        <v>57</v>
      </c>
      <c r="V235" s="7" t="s">
        <v>57</v>
      </c>
      <c r="W235" t="s">
        <v>64</v>
      </c>
      <c r="X235">
        <v>203511594</v>
      </c>
      <c r="Y235" s="7">
        <v>45644</v>
      </c>
      <c r="Z235" s="7" t="s">
        <v>870</v>
      </c>
      <c r="AA235" s="7"/>
      <c r="AB235" s="7"/>
      <c r="AC235"/>
      <c r="AD235"/>
      <c r="AE235"/>
      <c r="AF235"/>
      <c r="AG235"/>
      <c r="AH235"/>
      <c r="AO235"/>
    </row>
    <row r="236" spans="1:41" hidden="1" x14ac:dyDescent="0.35">
      <c r="A236" s="75" t="s">
        <v>200</v>
      </c>
      <c r="B236" s="93"/>
      <c r="C236" s="93"/>
      <c r="D236" s="93" t="s">
        <v>56</v>
      </c>
      <c r="E236" s="93">
        <v>4</v>
      </c>
      <c r="F236" s="93">
        <v>0</v>
      </c>
      <c r="G236" s="93"/>
      <c r="I236" s="93"/>
      <c r="J236" s="124">
        <v>4</v>
      </c>
      <c r="K236" s="93"/>
      <c r="M236" s="93"/>
      <c r="N236" s="93">
        <v>0</v>
      </c>
      <c r="O236" s="93"/>
      <c r="P236" s="93">
        <v>202204348</v>
      </c>
      <c r="Q236" t="s">
        <v>976</v>
      </c>
      <c r="R236" s="93">
        <v>1</v>
      </c>
      <c r="S236" s="3">
        <v>45324</v>
      </c>
      <c r="T236" s="3"/>
      <c r="U236" s="7" t="s">
        <v>27</v>
      </c>
      <c r="V236" s="7" t="s">
        <v>27</v>
      </c>
      <c r="W236" t="s">
        <v>130</v>
      </c>
      <c r="X236">
        <v>203491350</v>
      </c>
      <c r="Y236" s="7">
        <v>45644</v>
      </c>
      <c r="Z236" s="7" t="s">
        <v>870</v>
      </c>
      <c r="AA236" s="7"/>
      <c r="AB236" s="7"/>
      <c r="AC236"/>
      <c r="AD236"/>
      <c r="AE236"/>
      <c r="AF236"/>
      <c r="AG236"/>
      <c r="AH236"/>
      <c r="AO236"/>
    </row>
    <row r="237" spans="1:41" hidden="1" x14ac:dyDescent="0.35">
      <c r="A237" s="75" t="s">
        <v>200</v>
      </c>
      <c r="B237" s="111"/>
      <c r="C237" s="111"/>
      <c r="D237" s="111" t="s">
        <v>56</v>
      </c>
      <c r="E237" s="111">
        <v>4</v>
      </c>
      <c r="F237" s="111">
        <v>0</v>
      </c>
      <c r="G237" s="111"/>
      <c r="I237" s="111"/>
      <c r="J237" s="124">
        <v>4</v>
      </c>
      <c r="K237" s="111"/>
      <c r="M237" s="111"/>
      <c r="N237" s="111">
        <v>0</v>
      </c>
      <c r="O237" s="111"/>
      <c r="P237" s="111">
        <v>202211942</v>
      </c>
      <c r="Q237" t="s">
        <v>1072</v>
      </c>
      <c r="R237" s="111">
        <v>1</v>
      </c>
      <c r="S237" s="3">
        <v>45401</v>
      </c>
      <c r="T237" s="3"/>
      <c r="U237" s="7" t="s">
        <v>27</v>
      </c>
      <c r="V237" s="7" t="s">
        <v>27</v>
      </c>
      <c r="W237" t="s">
        <v>130</v>
      </c>
      <c r="X237">
        <v>203506616</v>
      </c>
      <c r="Y237" s="7">
        <v>45644</v>
      </c>
      <c r="Z237" s="7" t="s">
        <v>870</v>
      </c>
      <c r="AA237" s="7"/>
      <c r="AB237" s="7"/>
      <c r="AC237"/>
      <c r="AD237"/>
      <c r="AE237"/>
      <c r="AF237"/>
      <c r="AG237"/>
      <c r="AH237"/>
      <c r="AO237"/>
    </row>
    <row r="238" spans="1:41" hidden="1" x14ac:dyDescent="0.35">
      <c r="A238" s="75" t="s">
        <v>216</v>
      </c>
      <c r="B238" s="111"/>
      <c r="C238" s="111"/>
      <c r="D238" s="111" t="s">
        <v>56</v>
      </c>
      <c r="E238" s="111">
        <v>0</v>
      </c>
      <c r="F238" s="111">
        <v>0</v>
      </c>
      <c r="G238" s="111"/>
      <c r="H238" s="124">
        <v>3</v>
      </c>
      <c r="I238" s="111"/>
      <c r="K238" s="111"/>
      <c r="M238" s="111"/>
      <c r="N238" s="111">
        <v>0</v>
      </c>
      <c r="O238" s="111"/>
      <c r="P238" s="111">
        <v>202014620</v>
      </c>
      <c r="Q238" t="s">
        <v>1420</v>
      </c>
      <c r="R238" s="111">
        <v>1</v>
      </c>
      <c r="S238" s="3">
        <v>45554</v>
      </c>
      <c r="T238" s="3"/>
      <c r="U238" s="7" t="s">
        <v>57</v>
      </c>
      <c r="V238" s="7" t="s">
        <v>57</v>
      </c>
      <c r="W238" t="s">
        <v>58</v>
      </c>
      <c r="X238">
        <v>203538516</v>
      </c>
      <c r="Y238" s="7">
        <v>45644</v>
      </c>
      <c r="Z238" s="7" t="s">
        <v>870</v>
      </c>
      <c r="AA238" s="7"/>
      <c r="AB238" s="7"/>
      <c r="AC238"/>
      <c r="AD238"/>
      <c r="AE238"/>
      <c r="AF238"/>
      <c r="AG238"/>
      <c r="AH238"/>
      <c r="AO238"/>
    </row>
    <row r="239" spans="1:41" hidden="1" x14ac:dyDescent="0.35">
      <c r="A239" s="75" t="s">
        <v>115</v>
      </c>
      <c r="B239" s="112"/>
      <c r="C239" s="112"/>
      <c r="D239" s="112" t="s">
        <v>56</v>
      </c>
      <c r="E239" s="112">
        <v>0</v>
      </c>
      <c r="F239" s="112">
        <v>0</v>
      </c>
      <c r="G239" s="112">
        <v>4</v>
      </c>
      <c r="H239" s="124">
        <v>5</v>
      </c>
      <c r="I239" s="112"/>
      <c r="K239" s="112"/>
      <c r="M239" s="112"/>
      <c r="N239" s="112">
        <v>0</v>
      </c>
      <c r="O239" s="112"/>
      <c r="P239" s="112">
        <v>202200143</v>
      </c>
      <c r="Q239" t="s">
        <v>939</v>
      </c>
      <c r="R239" s="112">
        <v>1</v>
      </c>
      <c r="S239" s="3">
        <v>45267</v>
      </c>
      <c r="T239" s="3"/>
      <c r="U239" s="7" t="s">
        <v>57</v>
      </c>
      <c r="V239" s="7" t="s">
        <v>57</v>
      </c>
      <c r="W239" t="s">
        <v>61</v>
      </c>
      <c r="X239">
        <v>203482906</v>
      </c>
      <c r="Y239" s="7">
        <v>45644</v>
      </c>
      <c r="Z239" s="7" t="s">
        <v>870</v>
      </c>
      <c r="AA239" s="7"/>
      <c r="AB239" s="7"/>
      <c r="AC239"/>
      <c r="AD239"/>
      <c r="AE239"/>
      <c r="AF239"/>
      <c r="AG239"/>
      <c r="AH239"/>
      <c r="AO239"/>
    </row>
    <row r="240" spans="1:41" hidden="1" x14ac:dyDescent="0.35">
      <c r="A240" s="75" t="s">
        <v>200</v>
      </c>
      <c r="B240" s="125"/>
      <c r="C240" s="125"/>
      <c r="D240" s="125" t="s">
        <v>56</v>
      </c>
      <c r="E240" s="125">
        <v>5</v>
      </c>
      <c r="F240" s="125">
        <v>0</v>
      </c>
      <c r="G240" s="125"/>
      <c r="H240" s="125"/>
      <c r="I240" s="125"/>
      <c r="J240" s="125">
        <v>5</v>
      </c>
      <c r="K240" s="125"/>
      <c r="L240" s="125"/>
      <c r="M240" s="125"/>
      <c r="N240" s="125">
        <v>0</v>
      </c>
      <c r="O240" s="125"/>
      <c r="P240" s="125">
        <v>101681248</v>
      </c>
      <c r="Q240" t="s">
        <v>1531</v>
      </c>
      <c r="R240" s="125">
        <v>1</v>
      </c>
      <c r="S240" s="3">
        <v>45596</v>
      </c>
      <c r="T240" s="3"/>
      <c r="U240" s="7" t="s">
        <v>57</v>
      </c>
      <c r="V240" s="7" t="s">
        <v>57</v>
      </c>
      <c r="W240" t="s">
        <v>62</v>
      </c>
      <c r="X240">
        <v>203548178</v>
      </c>
      <c r="Y240" s="7">
        <v>45644</v>
      </c>
      <c r="Z240" s="7" t="s">
        <v>870</v>
      </c>
      <c r="AA240" s="7"/>
      <c r="AB240" s="7"/>
      <c r="AC240"/>
      <c r="AD240"/>
      <c r="AE240"/>
      <c r="AF240"/>
      <c r="AG240"/>
      <c r="AH240"/>
      <c r="AO240"/>
    </row>
    <row r="241" spans="1:41" hidden="1" x14ac:dyDescent="0.35">
      <c r="A241" s="75" t="s">
        <v>216</v>
      </c>
      <c r="B241" s="125"/>
      <c r="C241" s="125"/>
      <c r="D241" s="125" t="s">
        <v>56</v>
      </c>
      <c r="E241" s="125">
        <v>0</v>
      </c>
      <c r="F241" s="125">
        <v>0</v>
      </c>
      <c r="G241" s="125"/>
      <c r="H241" s="125">
        <v>4</v>
      </c>
      <c r="I241" s="125"/>
      <c r="J241" s="125"/>
      <c r="K241" s="125"/>
      <c r="L241" s="125"/>
      <c r="M241" s="125"/>
      <c r="N241" s="125">
        <v>0</v>
      </c>
      <c r="O241" s="125"/>
      <c r="P241" s="125">
        <v>202227316</v>
      </c>
      <c r="Q241" t="s">
        <v>1421</v>
      </c>
      <c r="R241" s="125">
        <v>1</v>
      </c>
      <c r="S241" s="3">
        <v>45553</v>
      </c>
      <c r="T241" s="3"/>
      <c r="U241" s="7" t="s">
        <v>57</v>
      </c>
      <c r="V241" s="7" t="s">
        <v>57</v>
      </c>
      <c r="W241" t="s">
        <v>59</v>
      </c>
      <c r="X241">
        <v>203538472</v>
      </c>
      <c r="Y241" s="7">
        <v>45644</v>
      </c>
      <c r="Z241" s="7" t="s">
        <v>870</v>
      </c>
      <c r="AA241" s="7"/>
      <c r="AB241" s="7"/>
      <c r="AC241"/>
      <c r="AD241" s="123"/>
      <c r="AE241" s="3"/>
      <c r="AF241" s="3"/>
      <c r="AG241" s="7"/>
      <c r="AH241" s="7"/>
      <c r="AK241" s="7"/>
      <c r="AL241" s="7"/>
      <c r="AM241" s="7"/>
      <c r="AO241"/>
    </row>
    <row r="242" spans="1:41" hidden="1" x14ac:dyDescent="0.35">
      <c r="A242" s="75" t="s">
        <v>200</v>
      </c>
      <c r="B242" s="125"/>
      <c r="C242" s="125"/>
      <c r="D242" s="125" t="s">
        <v>56</v>
      </c>
      <c r="E242" s="125">
        <v>3</v>
      </c>
      <c r="F242" s="125">
        <v>0</v>
      </c>
      <c r="G242" s="125"/>
      <c r="H242" s="125"/>
      <c r="I242" s="125"/>
      <c r="J242" s="125">
        <v>3</v>
      </c>
      <c r="K242" s="125"/>
      <c r="L242" s="125"/>
      <c r="M242" s="125"/>
      <c r="N242" s="125">
        <v>0</v>
      </c>
      <c r="O242" s="125"/>
      <c r="P242" s="125">
        <v>202206400</v>
      </c>
      <c r="Q242" t="s">
        <v>998</v>
      </c>
      <c r="R242" s="125">
        <v>1</v>
      </c>
      <c r="S242" s="3">
        <v>45343</v>
      </c>
      <c r="T242" s="3"/>
      <c r="U242" s="7" t="s">
        <v>57</v>
      </c>
      <c r="V242" s="7" t="s">
        <v>57</v>
      </c>
      <c r="W242" t="s">
        <v>58</v>
      </c>
      <c r="X242">
        <v>203495333</v>
      </c>
      <c r="Y242" s="7">
        <v>45644</v>
      </c>
      <c r="Z242" s="7" t="s">
        <v>870</v>
      </c>
      <c r="AA242" s="7"/>
      <c r="AB242" s="7"/>
      <c r="AC242"/>
      <c r="AD242" s="113"/>
      <c r="AE242" s="3"/>
      <c r="AF242" s="3"/>
      <c r="AG242" s="7"/>
      <c r="AH242" s="7"/>
      <c r="AK242" s="7"/>
      <c r="AL242" s="7"/>
      <c r="AM242" s="7"/>
      <c r="AO242"/>
    </row>
    <row r="243" spans="1:41" hidden="1" x14ac:dyDescent="0.35">
      <c r="A243" s="75" t="s">
        <v>200</v>
      </c>
      <c r="B243" s="125"/>
      <c r="C243" s="125"/>
      <c r="D243" s="125" t="s">
        <v>56</v>
      </c>
      <c r="E243" s="125">
        <v>4</v>
      </c>
      <c r="F243" s="125">
        <v>0</v>
      </c>
      <c r="G243" s="125"/>
      <c r="H243" s="125"/>
      <c r="I243" s="125"/>
      <c r="J243" s="125">
        <v>4</v>
      </c>
      <c r="K243" s="125"/>
      <c r="L243" s="125"/>
      <c r="M243" s="125"/>
      <c r="N243" s="125">
        <v>0</v>
      </c>
      <c r="O243" s="125"/>
      <c r="P243" s="125">
        <v>202199274</v>
      </c>
      <c r="Q243" t="s">
        <v>937</v>
      </c>
      <c r="R243" s="125">
        <v>1</v>
      </c>
      <c r="S243" s="3">
        <v>45265</v>
      </c>
      <c r="T243" s="3"/>
      <c r="U243" s="7" t="s">
        <v>57</v>
      </c>
      <c r="V243" s="7" t="s">
        <v>57</v>
      </c>
      <c r="W243" t="s">
        <v>62</v>
      </c>
      <c r="X243">
        <v>203481119</v>
      </c>
      <c r="Y243" s="7">
        <v>45644</v>
      </c>
      <c r="Z243" s="7" t="s">
        <v>870</v>
      </c>
      <c r="AA243" s="7"/>
      <c r="AB243" s="7"/>
      <c r="AC243"/>
      <c r="AD243" s="121"/>
      <c r="AE243" s="3"/>
      <c r="AF243" s="3"/>
      <c r="AG243" s="7"/>
      <c r="AH243" s="7"/>
      <c r="AK243" s="7"/>
      <c r="AL243" s="7"/>
      <c r="AM243" s="7"/>
      <c r="AO243"/>
    </row>
    <row r="244" spans="1:41" hidden="1" x14ac:dyDescent="0.35">
      <c r="A244" s="75" t="s">
        <v>200</v>
      </c>
      <c r="B244" s="145"/>
      <c r="C244" s="145"/>
      <c r="D244" s="145" t="s">
        <v>56</v>
      </c>
      <c r="E244" s="145">
        <v>5</v>
      </c>
      <c r="F244" s="145">
        <v>0</v>
      </c>
      <c r="G244" s="145"/>
      <c r="H244" s="145"/>
      <c r="I244" s="145">
        <v>1</v>
      </c>
      <c r="J244" s="145">
        <v>4</v>
      </c>
      <c r="K244" s="145"/>
      <c r="L244" s="145"/>
      <c r="M244" s="145"/>
      <c r="N244" s="145">
        <v>0</v>
      </c>
      <c r="O244" s="145"/>
      <c r="P244" s="145">
        <v>202202579</v>
      </c>
      <c r="Q244" t="s">
        <v>957</v>
      </c>
      <c r="R244" s="145">
        <v>1</v>
      </c>
      <c r="S244" s="3">
        <v>45300</v>
      </c>
      <c r="T244" s="3"/>
      <c r="U244" s="7" t="s">
        <v>57</v>
      </c>
      <c r="V244" s="7" t="s">
        <v>57</v>
      </c>
      <c r="W244" t="s">
        <v>64</v>
      </c>
      <c r="X244">
        <v>203487747</v>
      </c>
      <c r="Y244" s="7">
        <v>45644</v>
      </c>
      <c r="Z244" s="7" t="s">
        <v>870</v>
      </c>
      <c r="AA244" s="7"/>
      <c r="AB244" s="7"/>
      <c r="AC244"/>
      <c r="AD244" s="121"/>
      <c r="AE244" s="3"/>
      <c r="AF244" s="3"/>
      <c r="AG244" s="7"/>
      <c r="AH244" s="7"/>
      <c r="AK244" s="7"/>
      <c r="AL244" s="7"/>
      <c r="AM244" s="7"/>
      <c r="AO244"/>
    </row>
    <row r="245" spans="1:41" hidden="1" x14ac:dyDescent="0.35">
      <c r="A245" s="75" t="s">
        <v>200</v>
      </c>
      <c r="B245" s="145"/>
      <c r="C245" s="145"/>
      <c r="D245" s="145" t="s">
        <v>56</v>
      </c>
      <c r="E245" s="145">
        <v>4</v>
      </c>
      <c r="F245" s="145">
        <v>0</v>
      </c>
      <c r="G245" s="145"/>
      <c r="H245" s="145"/>
      <c r="I245" s="145"/>
      <c r="J245" s="145">
        <v>4</v>
      </c>
      <c r="K245" s="145"/>
      <c r="L245" s="145"/>
      <c r="M245" s="145"/>
      <c r="N245" s="145">
        <v>0</v>
      </c>
      <c r="O245" s="145"/>
      <c r="P245" s="145">
        <v>202216757</v>
      </c>
      <c r="Q245" t="s">
        <v>1108</v>
      </c>
      <c r="R245" s="145">
        <v>1</v>
      </c>
      <c r="S245" s="3">
        <v>45447</v>
      </c>
      <c r="T245" s="3"/>
      <c r="U245" s="7" t="s">
        <v>57</v>
      </c>
      <c r="V245" s="7" t="s">
        <v>57</v>
      </c>
      <c r="W245" t="s">
        <v>64</v>
      </c>
      <c r="X245">
        <v>203516366</v>
      </c>
      <c r="Y245" s="7">
        <v>45644</v>
      </c>
      <c r="Z245" s="7" t="s">
        <v>870</v>
      </c>
      <c r="AA245" s="7"/>
      <c r="AB245" s="7"/>
      <c r="AC245"/>
      <c r="AD245" s="122"/>
      <c r="AE245" s="3"/>
      <c r="AF245" s="3"/>
      <c r="AG245" s="7"/>
      <c r="AH245" s="7"/>
      <c r="AK245" s="7"/>
      <c r="AL245" s="7"/>
      <c r="AM245" s="7"/>
      <c r="AO245"/>
    </row>
    <row r="246" spans="1:41" hidden="1" x14ac:dyDescent="0.35">
      <c r="A246" s="75" t="s">
        <v>200</v>
      </c>
      <c r="B246" s="145"/>
      <c r="C246" s="145"/>
      <c r="D246" s="145" t="s">
        <v>56</v>
      </c>
      <c r="E246" s="145">
        <v>4</v>
      </c>
      <c r="F246" s="145">
        <v>0</v>
      </c>
      <c r="G246" s="145"/>
      <c r="H246" s="145"/>
      <c r="I246" s="145"/>
      <c r="J246" s="145">
        <v>4</v>
      </c>
      <c r="K246" s="145"/>
      <c r="L246" s="145"/>
      <c r="M246" s="145"/>
      <c r="N246" s="145">
        <v>0</v>
      </c>
      <c r="O246" s="145"/>
      <c r="P246" s="145">
        <v>202153390</v>
      </c>
      <c r="Q246" t="s">
        <v>1302</v>
      </c>
      <c r="R246" s="145">
        <v>1</v>
      </c>
      <c r="S246" s="3">
        <v>45461</v>
      </c>
      <c r="T246" s="3"/>
      <c r="U246" s="7" t="s">
        <v>27</v>
      </c>
      <c r="V246" s="7" t="s">
        <v>27</v>
      </c>
      <c r="W246" t="s">
        <v>130</v>
      </c>
      <c r="X246">
        <v>203516412</v>
      </c>
      <c r="Y246" s="7">
        <v>45644</v>
      </c>
      <c r="Z246" s="7" t="s">
        <v>870</v>
      </c>
      <c r="AA246" s="7"/>
      <c r="AB246" s="7"/>
      <c r="AC246"/>
      <c r="AD246" s="119"/>
      <c r="AE246" s="3"/>
      <c r="AF246" s="3"/>
      <c r="AG246" s="7"/>
      <c r="AH246" s="7"/>
      <c r="AK246" s="7"/>
      <c r="AL246" s="7"/>
      <c r="AM246" s="7"/>
      <c r="AO246"/>
    </row>
    <row r="247" spans="1:41" hidden="1" x14ac:dyDescent="0.35">
      <c r="A247" s="75" t="s">
        <v>200</v>
      </c>
      <c r="B247" s="145"/>
      <c r="C247" s="145"/>
      <c r="D247" s="145" t="s">
        <v>56</v>
      </c>
      <c r="E247" s="145">
        <v>6</v>
      </c>
      <c r="F247" s="145">
        <v>0</v>
      </c>
      <c r="G247" s="145"/>
      <c r="H247" s="145"/>
      <c r="I247" s="145"/>
      <c r="J247" s="145">
        <v>6</v>
      </c>
      <c r="K247" s="145"/>
      <c r="L247" s="145"/>
      <c r="M247" s="145"/>
      <c r="N247" s="145">
        <v>0</v>
      </c>
      <c r="O247" s="145"/>
      <c r="P247" s="145">
        <v>202216753</v>
      </c>
      <c r="Q247" t="s">
        <v>1107</v>
      </c>
      <c r="R247" s="145">
        <v>1</v>
      </c>
      <c r="S247" s="3">
        <v>45447</v>
      </c>
      <c r="T247" s="3"/>
      <c r="U247" s="7" t="s">
        <v>57</v>
      </c>
      <c r="V247" s="7" t="s">
        <v>57</v>
      </c>
      <c r="W247" t="s">
        <v>62</v>
      </c>
      <c r="X247">
        <v>203516358</v>
      </c>
      <c r="Y247" s="7">
        <v>45644</v>
      </c>
      <c r="Z247" s="7" t="s">
        <v>870</v>
      </c>
      <c r="AA247" s="7"/>
      <c r="AB247" s="7"/>
      <c r="AC247"/>
      <c r="AD247" s="120"/>
      <c r="AE247" s="3"/>
      <c r="AF247" s="3"/>
      <c r="AG247" s="7"/>
      <c r="AH247" s="7"/>
      <c r="AK247" s="7"/>
      <c r="AL247" s="7"/>
      <c r="AM247" s="7"/>
      <c r="AO247"/>
    </row>
    <row r="248" spans="1:41" hidden="1" x14ac:dyDescent="0.35">
      <c r="A248" s="75" t="s">
        <v>216</v>
      </c>
      <c r="B248" s="145"/>
      <c r="C248" s="145"/>
      <c r="D248" s="145" t="s">
        <v>56</v>
      </c>
      <c r="E248" s="145">
        <v>0</v>
      </c>
      <c r="F248" s="145">
        <v>0</v>
      </c>
      <c r="G248" s="145"/>
      <c r="H248" s="145">
        <v>4</v>
      </c>
      <c r="I248" s="145"/>
      <c r="J248" s="145"/>
      <c r="K248" s="145"/>
      <c r="L248" s="145"/>
      <c r="M248" s="145"/>
      <c r="N248" s="145">
        <v>0</v>
      </c>
      <c r="O248" s="145"/>
      <c r="P248" s="145">
        <v>202233502</v>
      </c>
      <c r="Q248" t="s">
        <v>1568</v>
      </c>
      <c r="R248" s="145">
        <v>1</v>
      </c>
      <c r="S248" s="3">
        <v>45608</v>
      </c>
      <c r="T248" s="3"/>
      <c r="U248" s="7" t="s">
        <v>57</v>
      </c>
      <c r="V248" s="7" t="s">
        <v>57</v>
      </c>
      <c r="W248" t="s">
        <v>62</v>
      </c>
      <c r="X248">
        <v>203550533</v>
      </c>
      <c r="Y248" s="7">
        <v>45644</v>
      </c>
      <c r="Z248" s="7" t="s">
        <v>870</v>
      </c>
      <c r="AA248" s="7"/>
      <c r="AB248" s="7"/>
      <c r="AC248"/>
      <c r="AD248" s="118"/>
      <c r="AE248" s="3"/>
      <c r="AF248" s="3"/>
      <c r="AG248" s="7"/>
      <c r="AH248" s="7"/>
      <c r="AK248" s="7"/>
      <c r="AL248" s="7"/>
      <c r="AM248" s="7"/>
      <c r="AO248"/>
    </row>
    <row r="249" spans="1:41" hidden="1" x14ac:dyDescent="0.35">
      <c r="A249" s="75" t="s">
        <v>216</v>
      </c>
      <c r="B249" s="145"/>
      <c r="C249" s="145"/>
      <c r="D249" s="145" t="s">
        <v>56</v>
      </c>
      <c r="E249" s="145">
        <v>0</v>
      </c>
      <c r="F249" s="145">
        <v>0</v>
      </c>
      <c r="G249" s="145"/>
      <c r="H249" s="145">
        <v>5</v>
      </c>
      <c r="I249" s="145"/>
      <c r="J249" s="145"/>
      <c r="K249" s="145"/>
      <c r="L249" s="145"/>
      <c r="M249" s="145"/>
      <c r="N249" s="145">
        <v>0</v>
      </c>
      <c r="O249" s="145"/>
      <c r="P249" s="145">
        <v>202221591</v>
      </c>
      <c r="Q249" t="s">
        <v>1350</v>
      </c>
      <c r="R249" s="145">
        <v>1</v>
      </c>
      <c r="S249" s="3">
        <v>45498</v>
      </c>
      <c r="T249" s="3"/>
      <c r="U249" s="7" t="s">
        <v>57</v>
      </c>
      <c r="V249" s="7" t="s">
        <v>57</v>
      </c>
      <c r="W249" t="s">
        <v>58</v>
      </c>
      <c r="X249">
        <v>203526580</v>
      </c>
      <c r="Y249" s="7">
        <v>45644</v>
      </c>
      <c r="Z249" s="7" t="s">
        <v>870</v>
      </c>
      <c r="AA249" s="7"/>
      <c r="AB249" s="7"/>
      <c r="AC249"/>
      <c r="AD249" s="118"/>
      <c r="AE249" s="3"/>
      <c r="AF249" s="3"/>
      <c r="AG249" s="7"/>
      <c r="AH249" s="7"/>
      <c r="AK249" s="7"/>
      <c r="AL249" s="7"/>
      <c r="AM249" s="7"/>
      <c r="AO249"/>
    </row>
    <row r="250" spans="1:41" hidden="1" x14ac:dyDescent="0.35">
      <c r="A250" s="75" t="s">
        <v>216</v>
      </c>
      <c r="B250" s="145"/>
      <c r="C250" s="145"/>
      <c r="D250" s="145" t="s">
        <v>56</v>
      </c>
      <c r="E250" s="145">
        <v>0</v>
      </c>
      <c r="F250" s="145">
        <v>0</v>
      </c>
      <c r="G250" s="145"/>
      <c r="H250" s="145">
        <v>4</v>
      </c>
      <c r="I250" s="145"/>
      <c r="J250" s="145"/>
      <c r="K250" s="145"/>
      <c r="L250" s="145"/>
      <c r="M250" s="145"/>
      <c r="N250" s="145">
        <v>0</v>
      </c>
      <c r="O250" s="145"/>
      <c r="P250" s="145">
        <v>202212434</v>
      </c>
      <c r="Q250" t="s">
        <v>1073</v>
      </c>
      <c r="R250" s="145">
        <v>1</v>
      </c>
      <c r="S250" s="3">
        <v>45401</v>
      </c>
      <c r="T250" s="3"/>
      <c r="U250" s="7" t="s">
        <v>57</v>
      </c>
      <c r="V250" s="7" t="s">
        <v>57</v>
      </c>
      <c r="W250" t="s">
        <v>59</v>
      </c>
      <c r="X250">
        <v>203507600</v>
      </c>
      <c r="Y250" s="7">
        <v>45644</v>
      </c>
      <c r="Z250" s="7" t="s">
        <v>870</v>
      </c>
      <c r="AA250" s="7"/>
      <c r="AB250" s="7"/>
      <c r="AC250"/>
      <c r="AD250" s="116"/>
      <c r="AE250" s="3"/>
      <c r="AF250" s="3"/>
      <c r="AG250" s="7"/>
      <c r="AH250" s="7"/>
      <c r="AK250" s="7"/>
      <c r="AL250" s="7"/>
      <c r="AM250" s="7"/>
      <c r="AO250"/>
    </row>
    <row r="251" spans="1:41" hidden="1" x14ac:dyDescent="0.35">
      <c r="A251" s="75" t="s">
        <v>200</v>
      </c>
      <c r="B251" s="145"/>
      <c r="C251" s="145"/>
      <c r="D251" s="145" t="s">
        <v>56</v>
      </c>
      <c r="E251" s="145">
        <v>5</v>
      </c>
      <c r="F251" s="145">
        <v>0</v>
      </c>
      <c r="G251" s="145"/>
      <c r="H251" s="145"/>
      <c r="I251" s="145"/>
      <c r="J251" s="145">
        <v>5</v>
      </c>
      <c r="K251" s="145"/>
      <c r="L251" s="145"/>
      <c r="M251" s="145"/>
      <c r="N251" s="145">
        <v>0</v>
      </c>
      <c r="O251" s="145"/>
      <c r="P251" s="145">
        <v>202113701</v>
      </c>
      <c r="Q251" t="s">
        <v>1553</v>
      </c>
      <c r="R251" s="145">
        <v>2</v>
      </c>
      <c r="S251" s="3">
        <v>45602</v>
      </c>
      <c r="T251" s="3"/>
      <c r="U251" s="7" t="s">
        <v>57</v>
      </c>
      <c r="V251" s="7" t="s">
        <v>57</v>
      </c>
      <c r="W251" t="s">
        <v>62</v>
      </c>
      <c r="X251">
        <v>203549127</v>
      </c>
      <c r="Y251" s="7">
        <v>45644</v>
      </c>
      <c r="Z251" s="7" t="s">
        <v>870</v>
      </c>
      <c r="AA251" s="7"/>
      <c r="AB251" s="7"/>
      <c r="AC251"/>
      <c r="AD251" s="117"/>
      <c r="AE251" s="3"/>
      <c r="AF251" s="3"/>
      <c r="AG251" s="7"/>
      <c r="AH251" s="7"/>
      <c r="AK251" s="7"/>
      <c r="AL251" s="7"/>
      <c r="AM251" s="7"/>
      <c r="AO251"/>
    </row>
    <row r="252" spans="1:41" hidden="1" x14ac:dyDescent="0.35">
      <c r="A252" s="75" t="s">
        <v>200</v>
      </c>
      <c r="B252" s="146"/>
      <c r="C252" s="146"/>
      <c r="D252" s="146" t="s">
        <v>56</v>
      </c>
      <c r="E252" s="146">
        <v>4</v>
      </c>
      <c r="F252" s="146">
        <v>0</v>
      </c>
      <c r="G252" s="146"/>
      <c r="H252" s="146"/>
      <c r="I252" s="146"/>
      <c r="J252" s="146">
        <v>4</v>
      </c>
      <c r="K252" s="146"/>
      <c r="L252" s="146"/>
      <c r="M252" s="146"/>
      <c r="N252" s="146">
        <v>0</v>
      </c>
      <c r="O252" s="146"/>
      <c r="P252" s="146">
        <v>101606660</v>
      </c>
      <c r="Q252" t="s">
        <v>1002</v>
      </c>
      <c r="R252" s="146">
        <v>1</v>
      </c>
      <c r="S252" s="3">
        <v>45349</v>
      </c>
      <c r="T252" s="3"/>
      <c r="U252" s="7" t="s">
        <v>57</v>
      </c>
      <c r="V252" s="7" t="s">
        <v>57</v>
      </c>
      <c r="W252" t="s">
        <v>64</v>
      </c>
      <c r="X252">
        <v>203496382</v>
      </c>
      <c r="Y252" s="7">
        <v>45644</v>
      </c>
      <c r="Z252" s="7" t="s">
        <v>870</v>
      </c>
      <c r="AA252" s="7"/>
      <c r="AB252" s="7"/>
      <c r="AC252"/>
      <c r="AD252" s="117"/>
      <c r="AE252" s="3"/>
      <c r="AF252" s="3"/>
      <c r="AG252" s="7"/>
      <c r="AH252" s="7"/>
      <c r="AK252" s="7"/>
      <c r="AL252" s="7"/>
      <c r="AM252" s="7"/>
      <c r="AO252"/>
    </row>
    <row r="253" spans="1:41" hidden="1" x14ac:dyDescent="0.35">
      <c r="A253" s="75" t="s">
        <v>114</v>
      </c>
      <c r="B253" s="148"/>
      <c r="C253" s="148"/>
      <c r="D253" s="148" t="s">
        <v>56</v>
      </c>
      <c r="E253" s="148">
        <v>8</v>
      </c>
      <c r="F253" s="148">
        <v>0</v>
      </c>
      <c r="G253" s="148"/>
      <c r="H253" s="148"/>
      <c r="I253" s="148">
        <v>4</v>
      </c>
      <c r="J253" s="148">
        <v>4</v>
      </c>
      <c r="K253" s="148"/>
      <c r="L253" s="148"/>
      <c r="M253" s="148"/>
      <c r="N253" s="148">
        <v>0</v>
      </c>
      <c r="O253" s="148"/>
      <c r="P253" s="148">
        <v>202189511</v>
      </c>
      <c r="Q253" t="s">
        <v>875</v>
      </c>
      <c r="R253" s="148">
        <v>1</v>
      </c>
      <c r="S253" s="3">
        <v>45161</v>
      </c>
      <c r="T253" s="3"/>
      <c r="U253" s="7" t="s">
        <v>57</v>
      </c>
      <c r="V253" s="7" t="s">
        <v>57</v>
      </c>
      <c r="W253" t="s">
        <v>59</v>
      </c>
      <c r="X253">
        <v>203460536</v>
      </c>
      <c r="Y253" s="7">
        <v>45644</v>
      </c>
      <c r="Z253" s="7" t="s">
        <v>870</v>
      </c>
      <c r="AA253" s="7"/>
      <c r="AB253" s="7"/>
      <c r="AC253"/>
      <c r="AE253" s="3"/>
      <c r="AF253" s="3"/>
      <c r="AG253"/>
      <c r="AH253"/>
      <c r="AK253" s="7"/>
      <c r="AL253" s="7"/>
      <c r="AM253" s="7"/>
      <c r="AO253"/>
    </row>
    <row r="254" spans="1:41" hidden="1" x14ac:dyDescent="0.35">
      <c r="A254" s="75" t="s">
        <v>200</v>
      </c>
      <c r="B254" s="148"/>
      <c r="C254" s="148"/>
      <c r="D254" s="148" t="s">
        <v>56</v>
      </c>
      <c r="E254" s="148">
        <v>5</v>
      </c>
      <c r="F254" s="148">
        <v>0</v>
      </c>
      <c r="G254" s="148"/>
      <c r="H254" s="148"/>
      <c r="I254" s="148"/>
      <c r="J254" s="148">
        <v>5</v>
      </c>
      <c r="K254" s="148"/>
      <c r="L254" s="148"/>
      <c r="M254" s="148"/>
      <c r="N254" s="148">
        <v>0</v>
      </c>
      <c r="O254" s="148"/>
      <c r="P254" s="148">
        <v>202206395</v>
      </c>
      <c r="Q254" t="s">
        <v>997</v>
      </c>
      <c r="R254" s="148">
        <v>1</v>
      </c>
      <c r="S254" s="3">
        <v>45342</v>
      </c>
      <c r="T254" s="3"/>
      <c r="U254" s="7" t="s">
        <v>57</v>
      </c>
      <c r="V254" s="7" t="s">
        <v>57</v>
      </c>
      <c r="W254" t="s">
        <v>64</v>
      </c>
      <c r="X254">
        <v>203495328</v>
      </c>
      <c r="Y254" s="7">
        <v>45644</v>
      </c>
      <c r="Z254" s="7" t="s">
        <v>870</v>
      </c>
      <c r="AA254" s="7"/>
      <c r="AB254" s="7"/>
      <c r="AC254"/>
      <c r="AE254" s="3"/>
      <c r="AF254" s="3"/>
      <c r="AG254"/>
      <c r="AH254"/>
      <c r="AK254" s="7"/>
      <c r="AL254" s="7"/>
      <c r="AM254" s="7"/>
      <c r="AO254"/>
    </row>
    <row r="255" spans="1:41" hidden="1" x14ac:dyDescent="0.35">
      <c r="A255" s="75" t="s">
        <v>200</v>
      </c>
      <c r="B255" s="149"/>
      <c r="C255" s="149"/>
      <c r="D255" s="149" t="s">
        <v>56</v>
      </c>
      <c r="E255" s="149">
        <v>3</v>
      </c>
      <c r="F255" s="149">
        <v>0</v>
      </c>
      <c r="G255" s="149"/>
      <c r="H255" s="149"/>
      <c r="I255" s="149"/>
      <c r="J255" s="149">
        <v>3</v>
      </c>
      <c r="K255" s="149"/>
      <c r="L255" s="149"/>
      <c r="M255" s="149"/>
      <c r="N255" s="149">
        <v>0</v>
      </c>
      <c r="O255" s="149"/>
      <c r="P255" s="149">
        <v>202235594</v>
      </c>
      <c r="Q255" t="s">
        <v>1621</v>
      </c>
      <c r="R255" s="149">
        <v>1</v>
      </c>
      <c r="S255" s="3">
        <v>45630</v>
      </c>
      <c r="T255" s="3"/>
      <c r="U255" s="7" t="s">
        <v>57</v>
      </c>
      <c r="V255" s="7" t="s">
        <v>57</v>
      </c>
      <c r="W255" t="s">
        <v>58</v>
      </c>
      <c r="X255">
        <v>203554622</v>
      </c>
      <c r="Y255" s="7">
        <v>45644</v>
      </c>
      <c r="Z255" s="7" t="s">
        <v>870</v>
      </c>
      <c r="AA255" s="7"/>
      <c r="AB255" s="7"/>
      <c r="AC255"/>
      <c r="AE255" s="3"/>
      <c r="AF255" s="3"/>
      <c r="AG255"/>
      <c r="AH255"/>
      <c r="AK255" s="7"/>
      <c r="AL255" s="7"/>
      <c r="AM255" s="7"/>
      <c r="AO255"/>
    </row>
    <row r="256" spans="1:41" hidden="1" x14ac:dyDescent="0.35">
      <c r="A256" s="75" t="s">
        <v>200</v>
      </c>
      <c r="B256" s="151"/>
      <c r="C256" s="151"/>
      <c r="D256" s="151" t="s">
        <v>56</v>
      </c>
      <c r="E256" s="151">
        <v>4</v>
      </c>
      <c r="F256" s="151">
        <v>0</v>
      </c>
      <c r="G256" s="151"/>
      <c r="H256" s="151"/>
      <c r="I256" s="151"/>
      <c r="J256" s="151">
        <v>4</v>
      </c>
      <c r="K256" s="151"/>
      <c r="L256" s="151"/>
      <c r="M256" s="151"/>
      <c r="N256" s="151">
        <v>0</v>
      </c>
      <c r="O256" s="151"/>
      <c r="P256" s="151">
        <v>101247505</v>
      </c>
      <c r="Q256" t="s">
        <v>1062</v>
      </c>
      <c r="R256" s="151">
        <v>2</v>
      </c>
      <c r="S256" s="3">
        <v>45393</v>
      </c>
      <c r="T256" s="3"/>
      <c r="U256" s="7" t="s">
        <v>57</v>
      </c>
      <c r="V256" s="7" t="s">
        <v>57</v>
      </c>
      <c r="W256" t="s">
        <v>58</v>
      </c>
      <c r="X256">
        <v>203505910</v>
      </c>
      <c r="Y256" s="7">
        <v>45644</v>
      </c>
      <c r="Z256" s="7" t="s">
        <v>870</v>
      </c>
      <c r="AA256" s="7"/>
      <c r="AB256" s="7"/>
      <c r="AC256"/>
      <c r="AE256" s="3"/>
      <c r="AF256" s="3"/>
      <c r="AG256"/>
      <c r="AH256"/>
      <c r="AK256" s="7"/>
      <c r="AL256" s="7"/>
      <c r="AM256" s="7"/>
      <c r="AO256"/>
    </row>
    <row r="257" spans="1:41" hidden="1" x14ac:dyDescent="0.35">
      <c r="A257" s="75" t="s">
        <v>115</v>
      </c>
      <c r="B257" s="151"/>
      <c r="C257" s="151"/>
      <c r="D257" s="151" t="s">
        <v>56</v>
      </c>
      <c r="E257" s="151">
        <v>0</v>
      </c>
      <c r="F257" s="151">
        <v>0</v>
      </c>
      <c r="G257" s="151">
        <v>3</v>
      </c>
      <c r="H257" s="151">
        <v>4</v>
      </c>
      <c r="I257" s="151"/>
      <c r="J257" s="151"/>
      <c r="K257" s="151"/>
      <c r="L257" s="151"/>
      <c r="M257" s="151"/>
      <c r="N257" s="151">
        <v>0</v>
      </c>
      <c r="O257" s="151"/>
      <c r="P257" s="151">
        <v>202208969</v>
      </c>
      <c r="Q257" t="s">
        <v>1018</v>
      </c>
      <c r="R257" s="151">
        <v>1</v>
      </c>
      <c r="S257" s="3">
        <v>45366</v>
      </c>
      <c r="T257" s="3"/>
      <c r="U257" s="7" t="s">
        <v>57</v>
      </c>
      <c r="V257" s="7" t="s">
        <v>57</v>
      </c>
      <c r="W257" t="s">
        <v>61</v>
      </c>
      <c r="X257">
        <v>203500441</v>
      </c>
      <c r="Y257" s="7">
        <v>45644</v>
      </c>
      <c r="Z257" s="7" t="s">
        <v>870</v>
      </c>
      <c r="AA257" s="7"/>
      <c r="AB257" s="7"/>
      <c r="AC257"/>
      <c r="AE257" s="3"/>
      <c r="AF257" s="3"/>
      <c r="AG257"/>
      <c r="AH257"/>
      <c r="AK257" s="7"/>
      <c r="AL257" s="7"/>
      <c r="AM257" s="7"/>
      <c r="AO257"/>
    </row>
    <row r="258" spans="1:41" hidden="1" x14ac:dyDescent="0.35">
      <c r="A258" s="75" t="s">
        <v>114</v>
      </c>
      <c r="B258" s="151"/>
      <c r="C258" s="151"/>
      <c r="D258" s="151" t="s">
        <v>56</v>
      </c>
      <c r="E258" s="151">
        <v>8</v>
      </c>
      <c r="F258" s="151">
        <v>0</v>
      </c>
      <c r="G258" s="151"/>
      <c r="H258" s="151"/>
      <c r="I258" s="151">
        <v>4</v>
      </c>
      <c r="J258" s="151">
        <v>4</v>
      </c>
      <c r="K258" s="151"/>
      <c r="L258" s="151"/>
      <c r="M258" s="151"/>
      <c r="N258" s="151">
        <v>0</v>
      </c>
      <c r="O258" s="151"/>
      <c r="P258" s="151">
        <v>101819172</v>
      </c>
      <c r="Q258" t="s">
        <v>196</v>
      </c>
      <c r="R258" s="151">
        <v>1</v>
      </c>
      <c r="S258" s="3">
        <v>45064</v>
      </c>
      <c r="T258" s="3"/>
      <c r="U258" s="7" t="s">
        <v>57</v>
      </c>
      <c r="V258" s="7" t="s">
        <v>57</v>
      </c>
      <c r="W258" t="s">
        <v>64</v>
      </c>
      <c r="X258">
        <v>203443362</v>
      </c>
      <c r="Y258" s="7">
        <v>45644</v>
      </c>
      <c r="Z258" s="7" t="s">
        <v>870</v>
      </c>
      <c r="AA258" s="7"/>
      <c r="AB258" s="7"/>
      <c r="AC258"/>
      <c r="AE258" s="3"/>
      <c r="AF258" s="3"/>
      <c r="AG258"/>
      <c r="AH258"/>
      <c r="AK258" s="7"/>
      <c r="AL258" s="7"/>
      <c r="AM258" s="7"/>
      <c r="AO258"/>
    </row>
    <row r="259" spans="1:41" x14ac:dyDescent="0.35">
      <c r="A259" s="75" t="s">
        <v>200</v>
      </c>
      <c r="B259" s="151"/>
      <c r="C259" s="151"/>
      <c r="D259" s="151" t="s">
        <v>56</v>
      </c>
      <c r="E259" s="151">
        <v>4</v>
      </c>
      <c r="F259" s="151">
        <v>0</v>
      </c>
      <c r="G259" s="151"/>
      <c r="H259" s="151"/>
      <c r="I259" s="151"/>
      <c r="J259" s="151">
        <v>4</v>
      </c>
      <c r="K259" s="151"/>
      <c r="L259" s="151"/>
      <c r="M259" s="151"/>
      <c r="N259" s="151">
        <v>0</v>
      </c>
      <c r="O259" s="151"/>
      <c r="P259" s="151">
        <v>101874654</v>
      </c>
      <c r="Q259" t="s">
        <v>1555</v>
      </c>
      <c r="R259" s="151">
        <v>2</v>
      </c>
      <c r="S259" s="3">
        <v>45575</v>
      </c>
      <c r="T259" s="3"/>
      <c r="U259" s="7" t="s">
        <v>63</v>
      </c>
      <c r="V259" s="7" t="s">
        <v>63</v>
      </c>
      <c r="W259" t="s">
        <v>1561</v>
      </c>
      <c r="X259">
        <v>203549477</v>
      </c>
      <c r="Y259" s="7">
        <v>45644</v>
      </c>
      <c r="Z259" s="7" t="s">
        <v>870</v>
      </c>
      <c r="AA259" s="7"/>
      <c r="AB259" s="7"/>
      <c r="AC259"/>
      <c r="AD259" s="79"/>
      <c r="AE259" s="3"/>
      <c r="AF259" s="3"/>
      <c r="AG259" s="7"/>
      <c r="AH259" s="7"/>
      <c r="AK259" s="7"/>
      <c r="AL259" s="7"/>
      <c r="AM259" s="7"/>
      <c r="AO259"/>
    </row>
    <row r="260" spans="1:41" hidden="1" x14ac:dyDescent="0.35">
      <c r="A260" s="75" t="s">
        <v>200</v>
      </c>
      <c r="B260" s="155"/>
      <c r="C260" s="155"/>
      <c r="D260" s="155" t="s">
        <v>56</v>
      </c>
      <c r="E260" s="155">
        <v>4</v>
      </c>
      <c r="F260" s="155">
        <v>0</v>
      </c>
      <c r="G260" s="155"/>
      <c r="H260" s="155"/>
      <c r="I260" s="155"/>
      <c r="J260" s="155">
        <v>4</v>
      </c>
      <c r="K260" s="155"/>
      <c r="L260" s="155"/>
      <c r="M260" s="155"/>
      <c r="N260" s="155">
        <v>0</v>
      </c>
      <c r="O260" s="155"/>
      <c r="P260" s="155">
        <v>202213458</v>
      </c>
      <c r="Q260" t="s">
        <v>1082</v>
      </c>
      <c r="R260" s="155">
        <v>1</v>
      </c>
      <c r="S260" s="3">
        <v>45413</v>
      </c>
      <c r="T260" s="3"/>
      <c r="U260" s="7" t="s">
        <v>57</v>
      </c>
      <c r="V260" s="7" t="s">
        <v>57</v>
      </c>
      <c r="W260" t="s">
        <v>59</v>
      </c>
      <c r="X260">
        <v>203509745</v>
      </c>
      <c r="Y260" s="7">
        <v>45644</v>
      </c>
      <c r="Z260" s="7" t="s">
        <v>870</v>
      </c>
      <c r="AA260" s="7"/>
      <c r="AB260" s="7"/>
      <c r="AC260"/>
      <c r="AD260" s="79"/>
      <c r="AE260" s="3"/>
      <c r="AF260" s="3"/>
      <c r="AG260" s="7"/>
      <c r="AH260" s="7"/>
      <c r="AK260" s="7"/>
      <c r="AL260" s="7"/>
      <c r="AM260" s="7"/>
      <c r="AO260"/>
    </row>
    <row r="261" spans="1:41" hidden="1" x14ac:dyDescent="0.35">
      <c r="A261" s="75" t="s">
        <v>200</v>
      </c>
      <c r="B261" s="155"/>
      <c r="C261" s="155"/>
      <c r="D261" s="155" t="s">
        <v>56</v>
      </c>
      <c r="E261" s="155">
        <v>4</v>
      </c>
      <c r="F261" s="155">
        <v>0</v>
      </c>
      <c r="G261" s="155"/>
      <c r="H261" s="155"/>
      <c r="I261" s="155"/>
      <c r="J261" s="155">
        <v>4</v>
      </c>
      <c r="K261" s="155"/>
      <c r="L261" s="155"/>
      <c r="M261" s="155"/>
      <c r="N261" s="155">
        <v>0</v>
      </c>
      <c r="O261" s="155"/>
      <c r="P261" s="155">
        <v>202212911</v>
      </c>
      <c r="Q261" t="s">
        <v>1076</v>
      </c>
      <c r="R261" s="155">
        <v>1</v>
      </c>
      <c r="S261" s="3">
        <v>45407</v>
      </c>
      <c r="T261" s="3"/>
      <c r="U261" s="7" t="s">
        <v>57</v>
      </c>
      <c r="V261" s="7" t="s">
        <v>57</v>
      </c>
      <c r="W261" t="s">
        <v>64</v>
      </c>
      <c r="X261">
        <v>203508610</v>
      </c>
      <c r="Y261" s="7">
        <v>45644</v>
      </c>
      <c r="Z261" s="7" t="s">
        <v>870</v>
      </c>
      <c r="AA261" s="7"/>
      <c r="AB261" s="7"/>
      <c r="AC261"/>
      <c r="AD261" s="80"/>
      <c r="AE261" s="3"/>
      <c r="AF261" s="3"/>
      <c r="AG261" s="7"/>
      <c r="AH261" s="7"/>
      <c r="AK261" s="7"/>
      <c r="AL261" s="7"/>
      <c r="AM261" s="7"/>
      <c r="AO261"/>
    </row>
    <row r="262" spans="1:41" hidden="1" x14ac:dyDescent="0.35">
      <c r="A262" s="75" t="s">
        <v>214</v>
      </c>
      <c r="B262" s="156"/>
      <c r="C262" s="156"/>
      <c r="D262" s="156" t="s">
        <v>56</v>
      </c>
      <c r="E262" s="156">
        <v>0</v>
      </c>
      <c r="F262" s="156">
        <v>3</v>
      </c>
      <c r="G262" s="156"/>
      <c r="H262" s="156"/>
      <c r="I262" s="156"/>
      <c r="J262" s="156"/>
      <c r="K262" s="156"/>
      <c r="L262" s="156">
        <v>3</v>
      </c>
      <c r="M262" s="156"/>
      <c r="N262" s="156">
        <v>0</v>
      </c>
      <c r="O262" s="156"/>
      <c r="P262" s="156">
        <v>101107188</v>
      </c>
      <c r="Q262" t="s">
        <v>1648</v>
      </c>
      <c r="R262" s="156">
        <v>2</v>
      </c>
      <c r="S262" s="3">
        <v>45642</v>
      </c>
      <c r="T262" s="3"/>
      <c r="U262" s="7" t="s">
        <v>57</v>
      </c>
      <c r="V262" s="7" t="s">
        <v>57</v>
      </c>
      <c r="W262" t="s">
        <v>60</v>
      </c>
      <c r="X262">
        <v>203557049</v>
      </c>
      <c r="Y262" s="7">
        <v>45644</v>
      </c>
      <c r="Z262" s="7" t="s">
        <v>870</v>
      </c>
      <c r="AA262" s="7"/>
      <c r="AB262" s="7"/>
      <c r="AC262"/>
      <c r="AD262" s="80"/>
      <c r="AE262" s="3"/>
      <c r="AF262" s="3"/>
      <c r="AG262" s="7"/>
      <c r="AH262" s="7"/>
      <c r="AK262" s="7"/>
      <c r="AL262" s="7"/>
      <c r="AM262" s="7"/>
      <c r="AO262"/>
    </row>
    <row r="263" spans="1:41" hidden="1" x14ac:dyDescent="0.35">
      <c r="A263" s="75" t="s">
        <v>200</v>
      </c>
      <c r="B263" s="156"/>
      <c r="C263" s="156"/>
      <c r="D263" s="156" t="s">
        <v>56</v>
      </c>
      <c r="E263" s="156">
        <v>5</v>
      </c>
      <c r="F263" s="156">
        <v>0</v>
      </c>
      <c r="G263" s="156"/>
      <c r="H263" s="156"/>
      <c r="I263" s="156"/>
      <c r="J263" s="156">
        <v>5</v>
      </c>
      <c r="K263" s="156"/>
      <c r="L263" s="156"/>
      <c r="M263" s="156"/>
      <c r="N263" s="156">
        <v>0</v>
      </c>
      <c r="O263" s="156"/>
      <c r="P263" s="156">
        <v>101739906</v>
      </c>
      <c r="Q263" t="s">
        <v>1093</v>
      </c>
      <c r="R263" s="156">
        <v>1</v>
      </c>
      <c r="S263" s="3">
        <v>45425</v>
      </c>
      <c r="T263" s="3"/>
      <c r="U263" s="7" t="s">
        <v>57</v>
      </c>
      <c r="V263" s="7" t="s">
        <v>57</v>
      </c>
      <c r="W263" t="s">
        <v>64</v>
      </c>
      <c r="X263">
        <v>203512166</v>
      </c>
      <c r="Y263" s="7">
        <v>45644</v>
      </c>
      <c r="Z263" s="7" t="s">
        <v>870</v>
      </c>
      <c r="AA263" s="7"/>
      <c r="AB263" s="7"/>
      <c r="AC263"/>
      <c r="AD263" s="80"/>
      <c r="AE263" s="3"/>
      <c r="AF263" s="3"/>
      <c r="AG263" s="7"/>
      <c r="AH263" s="7"/>
      <c r="AK263" s="7"/>
      <c r="AL263" s="7"/>
      <c r="AM263" s="7"/>
      <c r="AO263"/>
    </row>
    <row r="264" spans="1:41" hidden="1" x14ac:dyDescent="0.35">
      <c r="A264" s="75" t="s">
        <v>214</v>
      </c>
      <c r="B264" s="158">
        <v>1</v>
      </c>
      <c r="C264" s="158"/>
      <c r="D264" s="158" t="s">
        <v>56</v>
      </c>
      <c r="E264" s="158">
        <v>1</v>
      </c>
      <c r="F264" s="158">
        <v>3</v>
      </c>
      <c r="G264" s="158"/>
      <c r="H264" s="158"/>
      <c r="I264" s="158"/>
      <c r="J264" s="158">
        <v>1</v>
      </c>
      <c r="K264" s="158"/>
      <c r="L264" s="158">
        <v>3</v>
      </c>
      <c r="M264" s="158"/>
      <c r="N264" s="158">
        <v>0</v>
      </c>
      <c r="O264" s="158"/>
      <c r="P264" s="158">
        <v>202232588</v>
      </c>
      <c r="Q264" t="s">
        <v>1547</v>
      </c>
      <c r="R264" s="158">
        <v>1</v>
      </c>
      <c r="S264" s="3">
        <v>45600</v>
      </c>
      <c r="T264" s="3"/>
      <c r="U264" s="7" t="s">
        <v>57</v>
      </c>
      <c r="V264" s="7" t="s">
        <v>57</v>
      </c>
      <c r="W264" t="s">
        <v>60</v>
      </c>
      <c r="X264">
        <v>203548855</v>
      </c>
      <c r="Y264" s="7">
        <v>45644</v>
      </c>
      <c r="Z264" s="7" t="s">
        <v>870</v>
      </c>
      <c r="AA264" s="7"/>
      <c r="AB264" s="7"/>
      <c r="AC264"/>
      <c r="AD264" s="80"/>
      <c r="AE264" s="3"/>
      <c r="AF264" s="3"/>
      <c r="AG264" s="7"/>
      <c r="AH264" s="7"/>
      <c r="AK264" s="7"/>
      <c r="AL264" s="7"/>
      <c r="AM264" s="7"/>
      <c r="AO264"/>
    </row>
    <row r="265" spans="1:41" hidden="1" x14ac:dyDescent="0.35">
      <c r="A265" s="75" t="s">
        <v>214</v>
      </c>
      <c r="B265" s="158"/>
      <c r="C265" s="158"/>
      <c r="D265" s="158" t="s">
        <v>56</v>
      </c>
      <c r="E265" s="158">
        <v>0</v>
      </c>
      <c r="F265" s="158">
        <v>4</v>
      </c>
      <c r="G265" s="158"/>
      <c r="H265" s="158"/>
      <c r="I265" s="158"/>
      <c r="J265" s="158"/>
      <c r="K265" s="158"/>
      <c r="L265" s="158">
        <v>4</v>
      </c>
      <c r="M265" s="158"/>
      <c r="N265" s="158">
        <v>0</v>
      </c>
      <c r="O265" s="158"/>
      <c r="P265" s="158">
        <v>202234904</v>
      </c>
      <c r="Q265" t="s">
        <v>1605</v>
      </c>
      <c r="R265" s="158">
        <v>1</v>
      </c>
      <c r="S265" s="3">
        <v>45623</v>
      </c>
      <c r="T265" s="3"/>
      <c r="U265" s="7" t="s">
        <v>57</v>
      </c>
      <c r="V265" s="7" t="s">
        <v>57</v>
      </c>
      <c r="W265" t="s">
        <v>60</v>
      </c>
      <c r="X265">
        <v>203553204</v>
      </c>
      <c r="Y265" s="7">
        <v>45644</v>
      </c>
      <c r="Z265" s="7" t="s">
        <v>870</v>
      </c>
      <c r="AA265" s="7"/>
      <c r="AB265" s="7"/>
      <c r="AC265"/>
      <c r="AD265" s="80"/>
      <c r="AE265" s="3"/>
      <c r="AF265" s="3"/>
      <c r="AG265" s="7"/>
      <c r="AH265" s="7"/>
      <c r="AK265" s="7"/>
      <c r="AL265" s="7"/>
      <c r="AM265" s="7"/>
      <c r="AO265"/>
    </row>
    <row r="266" spans="1:41" hidden="1" x14ac:dyDescent="0.35">
      <c r="A266" s="75" t="s">
        <v>216</v>
      </c>
      <c r="B266" s="158"/>
      <c r="C266" s="158"/>
      <c r="D266" s="158" t="s">
        <v>56</v>
      </c>
      <c r="E266" s="158">
        <v>0</v>
      </c>
      <c r="F266" s="158">
        <v>0</v>
      </c>
      <c r="G266" s="158"/>
      <c r="H266" s="158">
        <v>3</v>
      </c>
      <c r="I266" s="158"/>
      <c r="J266" s="158"/>
      <c r="K266" s="158"/>
      <c r="L266" s="158"/>
      <c r="M266" s="158"/>
      <c r="N266" s="158">
        <v>0</v>
      </c>
      <c r="O266" s="158"/>
      <c r="P266" s="158">
        <v>101398764</v>
      </c>
      <c r="Q266" t="s">
        <v>1397</v>
      </c>
      <c r="R266" s="158">
        <v>2</v>
      </c>
      <c r="S266" s="3">
        <v>45544</v>
      </c>
      <c r="T266" s="3"/>
      <c r="U266" s="7" t="s">
        <v>57</v>
      </c>
      <c r="V266" s="7" t="s">
        <v>57</v>
      </c>
      <c r="W266" t="s">
        <v>58</v>
      </c>
      <c r="X266">
        <v>203535945</v>
      </c>
      <c r="Y266" s="7">
        <v>45644</v>
      </c>
      <c r="Z266" s="7" t="s">
        <v>870</v>
      </c>
      <c r="AA266" s="7"/>
      <c r="AB266" s="7"/>
      <c r="AC266"/>
      <c r="AD266" s="80"/>
      <c r="AE266" s="3"/>
      <c r="AF266" s="3"/>
      <c r="AG266" s="7"/>
      <c r="AH266" s="7"/>
      <c r="AK266" s="7"/>
      <c r="AL266" s="7"/>
      <c r="AM266" s="7"/>
      <c r="AO266"/>
    </row>
    <row r="267" spans="1:41" hidden="1" x14ac:dyDescent="0.35">
      <c r="A267" s="75" t="s">
        <v>115</v>
      </c>
      <c r="B267" s="158"/>
      <c r="C267" s="158"/>
      <c r="D267" s="158" t="s">
        <v>56</v>
      </c>
      <c r="E267" s="158">
        <v>0</v>
      </c>
      <c r="F267" s="158">
        <v>0</v>
      </c>
      <c r="G267" s="158">
        <v>3</v>
      </c>
      <c r="H267" s="158">
        <v>4</v>
      </c>
      <c r="I267" s="158"/>
      <c r="J267" s="158"/>
      <c r="K267" s="158"/>
      <c r="L267" s="158"/>
      <c r="M267" s="158"/>
      <c r="N267" s="158">
        <v>0</v>
      </c>
      <c r="O267" s="158"/>
      <c r="P267" s="158">
        <v>101417616</v>
      </c>
      <c r="Q267" t="s">
        <v>867</v>
      </c>
      <c r="R267" s="158">
        <v>1</v>
      </c>
      <c r="S267" s="3">
        <v>45142</v>
      </c>
      <c r="T267" s="3"/>
      <c r="U267" s="7" t="s">
        <v>57</v>
      </c>
      <c r="V267" s="7" t="s">
        <v>57</v>
      </c>
      <c r="W267" t="s">
        <v>61</v>
      </c>
      <c r="X267">
        <v>203457501</v>
      </c>
      <c r="Y267" s="7">
        <v>45644</v>
      </c>
      <c r="Z267" s="7" t="s">
        <v>870</v>
      </c>
      <c r="AA267" s="7"/>
      <c r="AB267" s="7"/>
      <c r="AC267"/>
      <c r="AD267" s="80"/>
      <c r="AE267" s="3"/>
      <c r="AF267" s="3"/>
      <c r="AG267" s="7"/>
      <c r="AH267" s="7"/>
      <c r="AK267" s="7"/>
      <c r="AL267" s="7"/>
      <c r="AM267" s="7"/>
      <c r="AO267"/>
    </row>
    <row r="268" spans="1:41" hidden="1" x14ac:dyDescent="0.35">
      <c r="A268" s="75" t="s">
        <v>200</v>
      </c>
      <c r="B268" s="158"/>
      <c r="C268" s="158"/>
      <c r="D268" s="158" t="s">
        <v>56</v>
      </c>
      <c r="E268" s="158">
        <v>5</v>
      </c>
      <c r="F268" s="158">
        <v>0</v>
      </c>
      <c r="G268" s="158"/>
      <c r="H268" s="158"/>
      <c r="I268" s="158"/>
      <c r="J268" s="158">
        <v>5</v>
      </c>
      <c r="K268" s="158"/>
      <c r="L268" s="158"/>
      <c r="M268" s="158"/>
      <c r="N268" s="158">
        <v>0</v>
      </c>
      <c r="O268" s="158"/>
      <c r="P268" s="158">
        <v>101698695</v>
      </c>
      <c r="Q268" t="s">
        <v>953</v>
      </c>
      <c r="R268" s="158">
        <v>1</v>
      </c>
      <c r="S268" s="3">
        <v>45296</v>
      </c>
      <c r="T268" s="3"/>
      <c r="U268" s="7" t="s">
        <v>27</v>
      </c>
      <c r="V268" s="7" t="s">
        <v>27</v>
      </c>
      <c r="W268" t="s">
        <v>130</v>
      </c>
      <c r="X268">
        <v>203484792</v>
      </c>
      <c r="Y268" s="7">
        <v>45644</v>
      </c>
      <c r="Z268" s="7" t="s">
        <v>870</v>
      </c>
      <c r="AA268" s="7"/>
      <c r="AB268" s="7"/>
      <c r="AC268"/>
      <c r="AD268" s="80"/>
      <c r="AE268" s="3"/>
      <c r="AF268" s="3"/>
      <c r="AG268" s="7"/>
      <c r="AH268" s="7"/>
      <c r="AK268" s="7"/>
      <c r="AL268" s="7"/>
      <c r="AM268" s="7"/>
      <c r="AO268"/>
    </row>
    <row r="269" spans="1:41" hidden="1" x14ac:dyDescent="0.35">
      <c r="A269" s="75" t="s">
        <v>115</v>
      </c>
      <c r="B269" s="158"/>
      <c r="C269" s="158"/>
      <c r="D269" s="158" t="s">
        <v>56</v>
      </c>
      <c r="E269" s="158">
        <v>0</v>
      </c>
      <c r="F269" s="158">
        <v>0</v>
      </c>
      <c r="G269" s="158">
        <v>4</v>
      </c>
      <c r="H269" s="158">
        <v>4</v>
      </c>
      <c r="I269" s="158"/>
      <c r="J269" s="158"/>
      <c r="K269" s="158"/>
      <c r="L269" s="158"/>
      <c r="M269" s="158"/>
      <c r="N269" s="158">
        <v>0</v>
      </c>
      <c r="O269" s="158"/>
      <c r="P269" s="158">
        <v>101388154</v>
      </c>
      <c r="Q269" t="s">
        <v>952</v>
      </c>
      <c r="R269" s="158">
        <v>1</v>
      </c>
      <c r="S269" s="3">
        <v>45293</v>
      </c>
      <c r="T269" s="3"/>
      <c r="U269" s="7" t="s">
        <v>57</v>
      </c>
      <c r="V269" s="7" t="s">
        <v>57</v>
      </c>
      <c r="W269" t="s">
        <v>61</v>
      </c>
      <c r="X269">
        <v>203485709</v>
      </c>
      <c r="Y269" s="7">
        <v>45644</v>
      </c>
      <c r="Z269" s="7" t="s">
        <v>870</v>
      </c>
      <c r="AA269" s="7"/>
      <c r="AB269" s="7"/>
      <c r="AC269"/>
      <c r="AD269" s="80"/>
      <c r="AE269" s="3"/>
      <c r="AF269" s="3"/>
      <c r="AG269" s="7"/>
      <c r="AH269" s="7"/>
      <c r="AK269" s="7"/>
      <c r="AL269" s="7"/>
      <c r="AM269" s="7"/>
      <c r="AO269"/>
    </row>
    <row r="270" spans="1:41" hidden="1" x14ac:dyDescent="0.35">
      <c r="A270" s="75" t="s">
        <v>200</v>
      </c>
      <c r="B270" s="158"/>
      <c r="C270" s="158"/>
      <c r="D270" s="158" t="s">
        <v>56</v>
      </c>
      <c r="E270" s="158">
        <v>4</v>
      </c>
      <c r="F270" s="158">
        <v>0</v>
      </c>
      <c r="G270" s="158"/>
      <c r="H270" s="158"/>
      <c r="I270" s="158"/>
      <c r="J270" s="158">
        <v>4</v>
      </c>
      <c r="K270" s="158"/>
      <c r="L270" s="158"/>
      <c r="M270" s="158"/>
      <c r="N270" s="158">
        <v>0</v>
      </c>
      <c r="O270" s="158"/>
      <c r="P270" s="158">
        <v>101397761</v>
      </c>
      <c r="Q270" t="s">
        <v>1337</v>
      </c>
      <c r="R270" s="158">
        <v>2</v>
      </c>
      <c r="S270" s="3">
        <v>45484</v>
      </c>
      <c r="T270" s="3"/>
      <c r="U270" s="7" t="s">
        <v>57</v>
      </c>
      <c r="V270" s="7" t="s">
        <v>57</v>
      </c>
      <c r="W270" t="s">
        <v>60</v>
      </c>
      <c r="X270">
        <v>203524692</v>
      </c>
      <c r="Y270" s="7">
        <v>45644</v>
      </c>
      <c r="Z270" s="7" t="s">
        <v>870</v>
      </c>
      <c r="AA270" s="7"/>
      <c r="AB270" s="7"/>
      <c r="AC270"/>
      <c r="AD270" s="80"/>
      <c r="AE270" s="3"/>
      <c r="AF270" s="3"/>
      <c r="AG270" s="7"/>
      <c r="AH270" s="7"/>
      <c r="AK270" s="7"/>
      <c r="AL270" s="7"/>
      <c r="AM270" s="7"/>
      <c r="AO270"/>
    </row>
    <row r="271" spans="1:41" hidden="1" x14ac:dyDescent="0.35">
      <c r="A271" s="75" t="s">
        <v>200</v>
      </c>
      <c r="B271" s="158"/>
      <c r="C271" s="158"/>
      <c r="D271" s="158" t="s">
        <v>56</v>
      </c>
      <c r="E271" s="158">
        <v>4</v>
      </c>
      <c r="F271" s="158">
        <v>0</v>
      </c>
      <c r="G271" s="158"/>
      <c r="H271" s="158"/>
      <c r="I271" s="158"/>
      <c r="J271" s="158">
        <v>4</v>
      </c>
      <c r="K271" s="158"/>
      <c r="L271" s="158"/>
      <c r="M271" s="158"/>
      <c r="N271" s="158">
        <v>0</v>
      </c>
      <c r="O271" s="158"/>
      <c r="P271" s="158">
        <v>202159093</v>
      </c>
      <c r="Q271" t="s">
        <v>955</v>
      </c>
      <c r="R271" s="158">
        <v>2</v>
      </c>
      <c r="S271" s="3">
        <v>45300</v>
      </c>
      <c r="T271" s="3"/>
      <c r="U271" s="7" t="s">
        <v>27</v>
      </c>
      <c r="V271" s="7" t="s">
        <v>27</v>
      </c>
      <c r="W271" t="s">
        <v>130</v>
      </c>
      <c r="X271">
        <v>203485293</v>
      </c>
      <c r="Y271" s="7">
        <v>45644</v>
      </c>
      <c r="Z271" s="7" t="s">
        <v>870</v>
      </c>
      <c r="AA271" s="7"/>
      <c r="AB271" s="7"/>
      <c r="AC271"/>
      <c r="AD271" s="81"/>
      <c r="AE271" s="3"/>
      <c r="AF271" s="3"/>
      <c r="AG271" s="7"/>
      <c r="AH271" s="7"/>
      <c r="AK271" s="7"/>
      <c r="AL271" s="7"/>
      <c r="AM271" s="7"/>
      <c r="AO271"/>
    </row>
    <row r="272" spans="1:41" hidden="1" x14ac:dyDescent="0.35">
      <c r="A272" s="75" t="s">
        <v>200</v>
      </c>
      <c r="B272" s="159"/>
      <c r="C272" s="159"/>
      <c r="D272" s="159" t="s">
        <v>56</v>
      </c>
      <c r="E272" s="159">
        <v>3</v>
      </c>
      <c r="F272" s="159">
        <v>0</v>
      </c>
      <c r="G272" s="159"/>
      <c r="H272" s="159"/>
      <c r="I272" s="159"/>
      <c r="J272" s="159">
        <v>3</v>
      </c>
      <c r="K272" s="159"/>
      <c r="L272" s="159"/>
      <c r="M272" s="159"/>
      <c r="N272" s="159">
        <v>0</v>
      </c>
      <c r="O272" s="159"/>
      <c r="P272" s="159">
        <v>202233961</v>
      </c>
      <c r="Q272" t="s">
        <v>1594</v>
      </c>
      <c r="R272" s="159">
        <v>1</v>
      </c>
      <c r="S272" s="3">
        <v>45621</v>
      </c>
      <c r="T272" s="3"/>
      <c r="U272" s="7" t="s">
        <v>27</v>
      </c>
      <c r="V272" s="7" t="s">
        <v>27</v>
      </c>
      <c r="W272" t="s">
        <v>130</v>
      </c>
      <c r="X272">
        <v>203551407</v>
      </c>
      <c r="Y272" s="7">
        <v>45644</v>
      </c>
      <c r="Z272" s="7" t="s">
        <v>870</v>
      </c>
      <c r="AA272" s="7"/>
      <c r="AB272" s="7"/>
      <c r="AC272"/>
      <c r="AD272" s="81"/>
      <c r="AE272" s="3"/>
      <c r="AF272" s="3"/>
      <c r="AG272" s="7"/>
      <c r="AH272" s="7"/>
      <c r="AK272" s="7"/>
      <c r="AL272" s="7"/>
      <c r="AM272" s="7"/>
      <c r="AO272"/>
    </row>
    <row r="273" spans="1:41" hidden="1" x14ac:dyDescent="0.35">
      <c r="A273" s="75" t="s">
        <v>115</v>
      </c>
      <c r="B273" s="159"/>
      <c r="C273" s="159"/>
      <c r="D273" s="159" t="s">
        <v>56</v>
      </c>
      <c r="E273" s="159">
        <v>0</v>
      </c>
      <c r="F273" s="159">
        <v>0</v>
      </c>
      <c r="G273" s="159">
        <v>3</v>
      </c>
      <c r="H273" s="159">
        <v>4</v>
      </c>
      <c r="I273" s="159"/>
      <c r="J273" s="159"/>
      <c r="K273" s="159"/>
      <c r="L273" s="159"/>
      <c r="M273" s="159"/>
      <c r="N273" s="159">
        <v>0</v>
      </c>
      <c r="O273" s="159"/>
      <c r="P273" s="159">
        <v>202202873</v>
      </c>
      <c r="Q273" t="s">
        <v>961</v>
      </c>
      <c r="R273" s="159">
        <v>1</v>
      </c>
      <c r="S273" s="3">
        <v>45307</v>
      </c>
      <c r="T273" s="3"/>
      <c r="U273" s="7" t="s">
        <v>57</v>
      </c>
      <c r="V273" s="7" t="s">
        <v>57</v>
      </c>
      <c r="W273" t="s">
        <v>58</v>
      </c>
      <c r="X273">
        <v>203488353</v>
      </c>
      <c r="Y273" s="7">
        <v>45644</v>
      </c>
      <c r="Z273" s="7" t="s">
        <v>870</v>
      </c>
      <c r="AA273" s="7"/>
      <c r="AB273" s="7"/>
      <c r="AC273"/>
      <c r="AD273" s="81"/>
      <c r="AE273" s="3"/>
      <c r="AF273" s="3"/>
      <c r="AG273" s="7"/>
      <c r="AH273" s="7"/>
      <c r="AK273" s="7"/>
      <c r="AL273" s="7"/>
      <c r="AM273" s="7"/>
      <c r="AO273"/>
    </row>
    <row r="274" spans="1:41" hidden="1" x14ac:dyDescent="0.35">
      <c r="A274" s="75" t="s">
        <v>200</v>
      </c>
      <c r="B274" s="160"/>
      <c r="C274" s="160"/>
      <c r="D274" s="160" t="s">
        <v>56</v>
      </c>
      <c r="E274" s="160">
        <v>4</v>
      </c>
      <c r="F274" s="160">
        <v>0</v>
      </c>
      <c r="G274" s="160"/>
      <c r="H274" s="160"/>
      <c r="I274" s="160"/>
      <c r="J274" s="160">
        <v>4</v>
      </c>
      <c r="K274" s="160"/>
      <c r="L274" s="160"/>
      <c r="M274" s="160"/>
      <c r="N274" s="160">
        <v>0</v>
      </c>
      <c r="O274" s="160"/>
      <c r="P274" s="160">
        <v>202227528</v>
      </c>
      <c r="Q274" t="s">
        <v>1423</v>
      </c>
      <c r="R274" s="160">
        <v>1</v>
      </c>
      <c r="S274" s="3">
        <v>45555</v>
      </c>
      <c r="T274" s="3"/>
      <c r="U274" s="7" t="s">
        <v>57</v>
      </c>
      <c r="V274" s="7" t="s">
        <v>57</v>
      </c>
      <c r="W274" t="s">
        <v>59</v>
      </c>
      <c r="X274">
        <v>203538894</v>
      </c>
      <c r="Y274" s="7">
        <v>45644</v>
      </c>
      <c r="Z274" s="7" t="s">
        <v>870</v>
      </c>
      <c r="AA274" s="7"/>
      <c r="AB274" s="7"/>
      <c r="AC274"/>
      <c r="AD274" s="81"/>
      <c r="AE274" s="3"/>
      <c r="AF274" s="3"/>
      <c r="AG274" s="7"/>
      <c r="AH274" s="7"/>
      <c r="AK274" s="7"/>
      <c r="AL274" s="7"/>
      <c r="AM274" s="7"/>
      <c r="AO274"/>
    </row>
    <row r="275" spans="1:41" hidden="1" x14ac:dyDescent="0.35">
      <c r="A275" s="75" t="s">
        <v>216</v>
      </c>
      <c r="B275" s="161"/>
      <c r="C275" s="161"/>
      <c r="D275" s="161" t="s">
        <v>56</v>
      </c>
      <c r="E275" s="161">
        <v>0</v>
      </c>
      <c r="F275" s="161">
        <v>0</v>
      </c>
      <c r="G275" s="161"/>
      <c r="H275" s="161">
        <v>4</v>
      </c>
      <c r="I275" s="161"/>
      <c r="J275" s="161"/>
      <c r="K275" s="161"/>
      <c r="L275" s="161"/>
      <c r="M275" s="161"/>
      <c r="N275" s="161">
        <v>0</v>
      </c>
      <c r="O275" s="161"/>
      <c r="P275" s="161">
        <v>202221541</v>
      </c>
      <c r="Q275" t="s">
        <v>1349</v>
      </c>
      <c r="R275" s="161">
        <v>1</v>
      </c>
      <c r="S275" s="3">
        <v>45492</v>
      </c>
      <c r="T275" s="3"/>
      <c r="U275" s="7" t="s">
        <v>57</v>
      </c>
      <c r="V275" s="7" t="s">
        <v>57</v>
      </c>
      <c r="W275" t="s">
        <v>59</v>
      </c>
      <c r="X275">
        <v>203526517</v>
      </c>
      <c r="Y275" s="7">
        <v>45644</v>
      </c>
      <c r="Z275" s="7" t="s">
        <v>870</v>
      </c>
      <c r="AA275" s="7"/>
      <c r="AB275" s="7"/>
      <c r="AC275"/>
      <c r="AD275" s="81"/>
      <c r="AE275" s="3"/>
      <c r="AF275" s="3"/>
      <c r="AG275" s="7"/>
      <c r="AH275" s="7"/>
      <c r="AK275" s="7"/>
      <c r="AL275" s="7"/>
      <c r="AM275" s="7"/>
      <c r="AO275"/>
    </row>
    <row r="276" spans="1:41" hidden="1" x14ac:dyDescent="0.35">
      <c r="A276" s="75" t="s">
        <v>200</v>
      </c>
      <c r="B276" s="212"/>
      <c r="C276" s="212"/>
      <c r="D276" s="212" t="s">
        <v>56</v>
      </c>
      <c r="E276" s="212">
        <v>4</v>
      </c>
      <c r="F276" s="212">
        <v>0</v>
      </c>
      <c r="G276" s="212"/>
      <c r="H276" s="212"/>
      <c r="I276" s="212"/>
      <c r="J276" s="212">
        <v>4</v>
      </c>
      <c r="K276" s="212"/>
      <c r="L276" s="212"/>
      <c r="M276" s="212"/>
      <c r="N276" s="212">
        <v>0</v>
      </c>
      <c r="O276" s="212"/>
      <c r="P276" s="212">
        <v>101486812</v>
      </c>
      <c r="Q276" t="s">
        <v>1633</v>
      </c>
      <c r="R276" s="212">
        <v>2</v>
      </c>
      <c r="S276" s="3">
        <v>45637</v>
      </c>
      <c r="T276" s="3"/>
      <c r="U276" s="7" t="s">
        <v>57</v>
      </c>
      <c r="V276" s="7" t="s">
        <v>57</v>
      </c>
      <c r="W276" t="s">
        <v>62</v>
      </c>
      <c r="X276">
        <v>203556164</v>
      </c>
      <c r="Y276" s="7">
        <v>45644</v>
      </c>
      <c r="Z276" s="7" t="s">
        <v>870</v>
      </c>
      <c r="AA276" s="7"/>
      <c r="AB276" s="7"/>
      <c r="AC276"/>
      <c r="AD276" s="81"/>
      <c r="AE276" s="3"/>
      <c r="AF276" s="3"/>
      <c r="AG276" s="7"/>
      <c r="AH276" s="7"/>
      <c r="AK276" s="7"/>
      <c r="AL276" s="7"/>
      <c r="AM276" s="7"/>
    </row>
    <row r="277" spans="1:41" hidden="1" x14ac:dyDescent="0.35">
      <c r="A277" s="75" t="s">
        <v>200</v>
      </c>
      <c r="B277" s="212"/>
      <c r="C277" s="212"/>
      <c r="D277" s="212" t="s">
        <v>56</v>
      </c>
      <c r="E277" s="212">
        <v>4</v>
      </c>
      <c r="F277" s="212">
        <v>0</v>
      </c>
      <c r="G277" s="212"/>
      <c r="H277" s="212"/>
      <c r="I277" s="212"/>
      <c r="J277" s="212">
        <v>4</v>
      </c>
      <c r="K277" s="212"/>
      <c r="L277" s="212"/>
      <c r="M277" s="212"/>
      <c r="N277" s="212">
        <v>0</v>
      </c>
      <c r="O277" s="212"/>
      <c r="P277" s="212">
        <v>202211948</v>
      </c>
      <c r="Q277" t="s">
        <v>1083</v>
      </c>
      <c r="R277" s="212">
        <v>1</v>
      </c>
      <c r="S277" s="3">
        <v>45415</v>
      </c>
      <c r="T277" s="3"/>
      <c r="U277" s="7" t="s">
        <v>27</v>
      </c>
      <c r="V277" s="7" t="s">
        <v>27</v>
      </c>
      <c r="W277" t="s">
        <v>130</v>
      </c>
      <c r="X277">
        <v>203506618</v>
      </c>
      <c r="Y277" s="7">
        <v>45644</v>
      </c>
      <c r="Z277" s="7" t="s">
        <v>870</v>
      </c>
      <c r="AA277" s="7"/>
      <c r="AB277" s="7"/>
      <c r="AC277"/>
      <c r="AD277" s="81"/>
      <c r="AE277" s="3"/>
      <c r="AF277" s="3"/>
      <c r="AG277" s="7"/>
      <c r="AH277" s="7"/>
      <c r="AK277" s="7"/>
      <c r="AL277" s="7"/>
      <c r="AM277" s="7"/>
    </row>
    <row r="278" spans="1:41" hidden="1" x14ac:dyDescent="0.35">
      <c r="A278" s="75" t="s">
        <v>114</v>
      </c>
      <c r="B278" s="213"/>
      <c r="C278" s="213"/>
      <c r="D278" s="213" t="s">
        <v>56</v>
      </c>
      <c r="E278" s="213">
        <v>8</v>
      </c>
      <c r="F278" s="213">
        <v>0</v>
      </c>
      <c r="G278" s="213"/>
      <c r="H278" s="213"/>
      <c r="I278" s="213">
        <v>4</v>
      </c>
      <c r="J278" s="213">
        <v>4</v>
      </c>
      <c r="K278" s="213"/>
      <c r="L278" s="213"/>
      <c r="M278" s="213"/>
      <c r="N278" s="213">
        <v>0</v>
      </c>
      <c r="O278" s="213"/>
      <c r="P278" s="213">
        <v>202172028</v>
      </c>
      <c r="Q278" t="s">
        <v>128</v>
      </c>
      <c r="R278" s="213">
        <v>1</v>
      </c>
      <c r="S278" s="3">
        <v>44958</v>
      </c>
      <c r="T278" s="3"/>
      <c r="U278" s="7" t="s">
        <v>57</v>
      </c>
      <c r="V278" s="7" t="s">
        <v>57</v>
      </c>
      <c r="W278" t="s">
        <v>64</v>
      </c>
      <c r="X278">
        <v>203423942</v>
      </c>
      <c r="Y278" s="7">
        <v>45644</v>
      </c>
      <c r="Z278" s="7" t="s">
        <v>870</v>
      </c>
      <c r="AA278" s="7"/>
      <c r="AB278" s="7"/>
      <c r="AC278"/>
      <c r="AD278" s="81"/>
      <c r="AE278" s="3"/>
      <c r="AF278" s="3"/>
      <c r="AG278" s="7"/>
      <c r="AH278" s="7"/>
      <c r="AK278" s="7"/>
      <c r="AL278" s="7"/>
      <c r="AM278" s="7"/>
    </row>
    <row r="279" spans="1:41" hidden="1" x14ac:dyDescent="0.35">
      <c r="A279" s="75" t="s">
        <v>200</v>
      </c>
      <c r="B279" s="224"/>
      <c r="C279" s="224"/>
      <c r="D279" s="224" t="s">
        <v>56</v>
      </c>
      <c r="E279" s="224">
        <v>3</v>
      </c>
      <c r="F279" s="224">
        <v>0</v>
      </c>
      <c r="G279" s="224"/>
      <c r="H279" s="224"/>
      <c r="I279" s="224"/>
      <c r="J279" s="224">
        <v>3</v>
      </c>
      <c r="K279" s="224"/>
      <c r="L279" s="224"/>
      <c r="M279" s="224"/>
      <c r="N279" s="224">
        <v>0</v>
      </c>
      <c r="O279" s="224"/>
      <c r="P279" s="224">
        <v>202210571</v>
      </c>
      <c r="Q279" t="s">
        <v>1034</v>
      </c>
      <c r="R279" s="224">
        <v>1</v>
      </c>
      <c r="S279" s="3">
        <v>45383</v>
      </c>
      <c r="T279" s="3"/>
      <c r="U279" s="7" t="s">
        <v>57</v>
      </c>
      <c r="V279" s="7" t="s">
        <v>57</v>
      </c>
      <c r="W279" t="s">
        <v>58</v>
      </c>
      <c r="X279">
        <v>203503659</v>
      </c>
      <c r="Y279" s="7">
        <v>45644</v>
      </c>
      <c r="Z279" s="7" t="s">
        <v>870</v>
      </c>
      <c r="AA279" s="7"/>
      <c r="AB279" s="7"/>
      <c r="AC279"/>
      <c r="AD279" s="81"/>
      <c r="AE279" s="3"/>
      <c r="AF279" s="3"/>
      <c r="AG279" s="7"/>
      <c r="AH279" s="7"/>
      <c r="AK279" s="7"/>
      <c r="AL279" s="7"/>
      <c r="AM279" s="7"/>
    </row>
    <row r="280" spans="1:41" hidden="1" x14ac:dyDescent="0.35">
      <c r="A280" s="75" t="s">
        <v>68</v>
      </c>
      <c r="B280" s="226"/>
      <c r="C280" s="226"/>
      <c r="D280" s="226" t="s">
        <v>56</v>
      </c>
      <c r="E280" s="226">
        <v>6</v>
      </c>
      <c r="F280" s="226">
        <v>0</v>
      </c>
      <c r="G280" s="226"/>
      <c r="H280" s="226"/>
      <c r="I280" s="226">
        <v>3</v>
      </c>
      <c r="J280" s="226">
        <v>3</v>
      </c>
      <c r="K280" s="226"/>
      <c r="L280" s="226"/>
      <c r="M280" s="226"/>
      <c r="N280" s="226">
        <v>0</v>
      </c>
      <c r="O280" s="226"/>
      <c r="P280" s="226">
        <v>101877076</v>
      </c>
      <c r="Q280" t="s">
        <v>99</v>
      </c>
      <c r="R280" s="226">
        <v>2</v>
      </c>
      <c r="S280" s="3">
        <v>44620</v>
      </c>
      <c r="T280" s="3"/>
      <c r="U280" s="7" t="s">
        <v>57</v>
      </c>
      <c r="V280" s="7" t="s">
        <v>57</v>
      </c>
      <c r="W280" t="s">
        <v>58</v>
      </c>
      <c r="X280">
        <v>203370080</v>
      </c>
      <c r="Y280" s="7">
        <v>45644</v>
      </c>
      <c r="Z280" s="7" t="s">
        <v>870</v>
      </c>
      <c r="AA280" s="7"/>
      <c r="AB280" s="7"/>
      <c r="AC280"/>
      <c r="AD280" s="81"/>
      <c r="AE280" s="3"/>
      <c r="AF280" s="3"/>
      <c r="AG280" s="7"/>
      <c r="AH280" s="7"/>
      <c r="AK280" s="7"/>
      <c r="AL280" s="7"/>
      <c r="AM280" s="7"/>
    </row>
    <row r="281" spans="1:41" hidden="1" x14ac:dyDescent="0.35">
      <c r="A281" s="75" t="s">
        <v>200</v>
      </c>
      <c r="B281" s="227"/>
      <c r="C281" s="227"/>
      <c r="D281" s="227" t="s">
        <v>56</v>
      </c>
      <c r="E281" s="227">
        <v>4</v>
      </c>
      <c r="F281" s="227">
        <v>0</v>
      </c>
      <c r="G281" s="227"/>
      <c r="H281" s="227"/>
      <c r="I281" s="227"/>
      <c r="J281" s="227">
        <v>4</v>
      </c>
      <c r="K281" s="227"/>
      <c r="L281" s="227"/>
      <c r="M281" s="227"/>
      <c r="N281" s="227">
        <v>0</v>
      </c>
      <c r="O281" s="227"/>
      <c r="P281" s="227">
        <v>202220127</v>
      </c>
      <c r="Q281" t="s">
        <v>1339</v>
      </c>
      <c r="R281" s="227">
        <v>1</v>
      </c>
      <c r="S281" s="3">
        <v>45490</v>
      </c>
      <c r="T281" s="3"/>
      <c r="U281" s="7" t="s">
        <v>27</v>
      </c>
      <c r="V281" s="7" t="s">
        <v>27</v>
      </c>
      <c r="W281" t="s">
        <v>130</v>
      </c>
      <c r="X281">
        <v>203523534</v>
      </c>
      <c r="Y281" s="7">
        <v>45644</v>
      </c>
      <c r="Z281" s="7" t="s">
        <v>870</v>
      </c>
      <c r="AA281" s="7"/>
      <c r="AB281" s="7"/>
      <c r="AC281"/>
      <c r="AD281" s="81"/>
      <c r="AE281" s="3"/>
      <c r="AF281" s="3"/>
      <c r="AG281" s="7"/>
      <c r="AH281" s="7"/>
      <c r="AK281" s="7"/>
      <c r="AL281" s="7"/>
      <c r="AM281" s="7"/>
    </row>
    <row r="282" spans="1:41" hidden="1" x14ac:dyDescent="0.35">
      <c r="A282" s="75" t="s">
        <v>114</v>
      </c>
      <c r="B282" s="228"/>
      <c r="C282" s="228"/>
      <c r="D282" s="228" t="s">
        <v>56</v>
      </c>
      <c r="E282" s="228">
        <v>7</v>
      </c>
      <c r="F282" s="228">
        <v>0</v>
      </c>
      <c r="G282" s="228"/>
      <c r="H282" s="228"/>
      <c r="I282" s="228">
        <v>3</v>
      </c>
      <c r="J282" s="228">
        <v>4</v>
      </c>
      <c r="K282" s="228"/>
      <c r="L282" s="228"/>
      <c r="M282" s="228"/>
      <c r="N282" s="228">
        <v>0</v>
      </c>
      <c r="O282" s="228"/>
      <c r="P282" s="228">
        <v>202192389</v>
      </c>
      <c r="Q282" t="s">
        <v>887</v>
      </c>
      <c r="R282" s="228">
        <v>1</v>
      </c>
      <c r="S282" s="3">
        <v>45195</v>
      </c>
      <c r="T282" s="3"/>
      <c r="U282" s="7" t="s">
        <v>57</v>
      </c>
      <c r="V282" s="7" t="s">
        <v>57</v>
      </c>
      <c r="W282" t="s">
        <v>58</v>
      </c>
      <c r="X282">
        <v>203467272</v>
      </c>
      <c r="Y282" s="7">
        <v>45644</v>
      </c>
      <c r="Z282" s="7" t="s">
        <v>870</v>
      </c>
      <c r="AA282" s="7"/>
      <c r="AB282" s="7"/>
      <c r="AC282"/>
      <c r="AD282" s="81"/>
      <c r="AE282" s="3"/>
      <c r="AF282" s="3"/>
      <c r="AG282" s="7"/>
      <c r="AH282" s="7"/>
      <c r="AK282" s="7"/>
      <c r="AL282" s="7"/>
      <c r="AM282" s="7"/>
    </row>
    <row r="283" spans="1:41" hidden="1" x14ac:dyDescent="0.35">
      <c r="A283" s="75" t="s">
        <v>200</v>
      </c>
      <c r="B283" s="230"/>
      <c r="C283" s="230"/>
      <c r="D283" s="230" t="s">
        <v>56</v>
      </c>
      <c r="E283" s="230">
        <v>4</v>
      </c>
      <c r="F283" s="230">
        <v>0</v>
      </c>
      <c r="G283" s="230"/>
      <c r="H283" s="230"/>
      <c r="I283" s="230"/>
      <c r="J283" s="230">
        <v>4</v>
      </c>
      <c r="K283" s="230"/>
      <c r="L283" s="230"/>
      <c r="M283" s="230"/>
      <c r="N283" s="230">
        <v>0</v>
      </c>
      <c r="O283" s="230"/>
      <c r="P283" s="230">
        <v>101498863</v>
      </c>
      <c r="Q283" t="s">
        <v>1098</v>
      </c>
      <c r="R283" s="230">
        <v>4</v>
      </c>
      <c r="S283" s="3">
        <v>45434</v>
      </c>
      <c r="T283" s="3"/>
      <c r="U283" s="7" t="s">
        <v>57</v>
      </c>
      <c r="V283" s="7" t="s">
        <v>57</v>
      </c>
      <c r="W283" t="s">
        <v>59</v>
      </c>
      <c r="X283">
        <v>203513967</v>
      </c>
      <c r="Y283" s="7">
        <v>45644</v>
      </c>
      <c r="Z283" s="7" t="s">
        <v>870</v>
      </c>
      <c r="AA283" s="7"/>
      <c r="AB283" s="7"/>
      <c r="AC283"/>
      <c r="AD283" s="81"/>
      <c r="AE283" s="3"/>
      <c r="AF283" s="3"/>
      <c r="AG283" s="7"/>
      <c r="AH283" s="7"/>
      <c r="AK283" s="7"/>
      <c r="AL283" s="7"/>
      <c r="AM283" s="7"/>
    </row>
    <row r="284" spans="1:41" hidden="1" x14ac:dyDescent="0.35">
      <c r="A284" s="75" t="s">
        <v>214</v>
      </c>
      <c r="B284" s="231"/>
      <c r="C284" s="231"/>
      <c r="D284" s="231" t="s">
        <v>56</v>
      </c>
      <c r="E284" s="231">
        <v>0</v>
      </c>
      <c r="F284" s="231">
        <v>4</v>
      </c>
      <c r="G284" s="231"/>
      <c r="H284" s="231"/>
      <c r="I284" s="231"/>
      <c r="J284" s="231"/>
      <c r="K284" s="231"/>
      <c r="L284" s="231">
        <v>4</v>
      </c>
      <c r="M284" s="231"/>
      <c r="N284" s="231">
        <v>0</v>
      </c>
      <c r="O284" s="231"/>
      <c r="P284" s="231">
        <v>202214436</v>
      </c>
      <c r="Q284" t="s">
        <v>1092</v>
      </c>
      <c r="R284" s="231">
        <v>1</v>
      </c>
      <c r="S284" s="3">
        <v>45422</v>
      </c>
      <c r="T284" s="3"/>
      <c r="U284" s="7" t="s">
        <v>57</v>
      </c>
      <c r="V284" s="7" t="s">
        <v>57</v>
      </c>
      <c r="W284" t="s">
        <v>59</v>
      </c>
      <c r="X284">
        <v>203511793</v>
      </c>
      <c r="Y284" s="7">
        <v>45644</v>
      </c>
      <c r="Z284" s="7" t="s">
        <v>870</v>
      </c>
      <c r="AA284" s="7"/>
      <c r="AB284" s="7"/>
      <c r="AC284"/>
      <c r="AD284" s="82"/>
      <c r="AE284" s="3"/>
      <c r="AF284" s="3"/>
      <c r="AG284" s="7"/>
      <c r="AH284" s="7"/>
      <c r="AK284" s="7"/>
      <c r="AL284" s="7"/>
      <c r="AM284" s="7"/>
    </row>
    <row r="285" spans="1:41" hidden="1" x14ac:dyDescent="0.35">
      <c r="A285" s="75" t="s">
        <v>200</v>
      </c>
      <c r="B285" s="231"/>
      <c r="C285" s="231"/>
      <c r="D285" s="231" t="s">
        <v>56</v>
      </c>
      <c r="E285" s="231">
        <v>3</v>
      </c>
      <c r="F285" s="231">
        <v>0</v>
      </c>
      <c r="G285" s="231"/>
      <c r="H285" s="231"/>
      <c r="I285" s="231"/>
      <c r="J285" s="231">
        <v>3</v>
      </c>
      <c r="K285" s="231"/>
      <c r="L285" s="231"/>
      <c r="M285" s="231"/>
      <c r="N285" s="231">
        <v>0</v>
      </c>
      <c r="O285" s="231"/>
      <c r="P285" s="231">
        <v>202236064</v>
      </c>
      <c r="Q285" t="s">
        <v>1629</v>
      </c>
      <c r="R285" s="231">
        <v>1</v>
      </c>
      <c r="S285" s="3">
        <v>45636</v>
      </c>
      <c r="T285" s="3"/>
      <c r="U285" s="7" t="s">
        <v>57</v>
      </c>
      <c r="V285" s="7" t="s">
        <v>57</v>
      </c>
      <c r="W285" t="s">
        <v>58</v>
      </c>
      <c r="X285">
        <v>203555686</v>
      </c>
      <c r="Y285" s="7">
        <v>45644</v>
      </c>
      <c r="Z285" s="7" t="s">
        <v>870</v>
      </c>
      <c r="AA285" s="7"/>
      <c r="AB285" s="7"/>
      <c r="AC285"/>
      <c r="AD285" s="82"/>
      <c r="AE285" s="3"/>
      <c r="AF285" s="3"/>
      <c r="AG285" s="7"/>
      <c r="AH285" s="7"/>
      <c r="AK285" s="7"/>
      <c r="AL285" s="7"/>
      <c r="AM285" s="7"/>
    </row>
    <row r="286" spans="1:41" hidden="1" x14ac:dyDescent="0.35">
      <c r="A286" s="75" t="s">
        <v>214</v>
      </c>
      <c r="B286" s="232"/>
      <c r="C286" s="232"/>
      <c r="D286" s="232" t="s">
        <v>56</v>
      </c>
      <c r="E286" s="232">
        <v>0</v>
      </c>
      <c r="F286" s="232">
        <v>6</v>
      </c>
      <c r="G286" s="232"/>
      <c r="H286" s="232"/>
      <c r="I286" s="232"/>
      <c r="J286" s="232"/>
      <c r="K286" s="232"/>
      <c r="L286" s="232">
        <v>6</v>
      </c>
      <c r="M286" s="232"/>
      <c r="N286" s="232">
        <v>0</v>
      </c>
      <c r="O286" s="232"/>
      <c r="P286" s="232">
        <v>202218419</v>
      </c>
      <c r="Q286" t="s">
        <v>1310</v>
      </c>
      <c r="R286" s="232">
        <v>1</v>
      </c>
      <c r="S286" s="3">
        <v>45464</v>
      </c>
      <c r="T286" s="3"/>
      <c r="U286" s="7" t="s">
        <v>57</v>
      </c>
      <c r="V286" s="7" t="s">
        <v>57</v>
      </c>
      <c r="W286" t="s">
        <v>59</v>
      </c>
      <c r="X286">
        <v>203519704</v>
      </c>
      <c r="Y286" s="7">
        <v>45644</v>
      </c>
      <c r="Z286" s="7" t="s">
        <v>870</v>
      </c>
      <c r="AA286" s="7"/>
      <c r="AB286" s="7"/>
      <c r="AC286"/>
      <c r="AD286" s="83"/>
      <c r="AE286" s="3"/>
      <c r="AF286" s="3"/>
      <c r="AG286" s="7"/>
      <c r="AH286" s="7"/>
      <c r="AK286" s="7"/>
      <c r="AL286" s="7"/>
      <c r="AM286" s="7"/>
    </row>
    <row r="287" spans="1:41" x14ac:dyDescent="0.35">
      <c r="A287" s="75"/>
      <c r="B287" s="215"/>
      <c r="C287" s="215"/>
      <c r="D287" s="215"/>
      <c r="E287" s="215"/>
      <c r="F287" s="215"/>
      <c r="G287" s="215"/>
      <c r="H287" s="215"/>
      <c r="I287" s="215"/>
      <c r="J287" s="215"/>
      <c r="K287" s="215"/>
      <c r="L287" s="215"/>
      <c r="M287" s="215"/>
      <c r="N287" s="215"/>
      <c r="O287" s="215"/>
      <c r="P287" s="215"/>
      <c r="Q287"/>
      <c r="R287" s="215"/>
      <c r="S287" s="3"/>
      <c r="T287" s="3"/>
      <c r="U287" s="7"/>
      <c r="V287" s="7"/>
      <c r="W287"/>
      <c r="X287"/>
      <c r="Y287" s="7"/>
      <c r="Z287" s="7"/>
      <c r="AA287" s="7"/>
      <c r="AB287" s="7"/>
      <c r="AC287"/>
      <c r="AD287" s="83"/>
      <c r="AE287" s="3"/>
      <c r="AF287" s="3"/>
      <c r="AG287" s="7"/>
      <c r="AH287" s="7"/>
      <c r="AK287" s="7"/>
      <c r="AL287" s="7"/>
      <c r="AM287" s="7"/>
    </row>
    <row r="288" spans="1:41" x14ac:dyDescent="0.35">
      <c r="A288" s="75"/>
      <c r="B288" s="216"/>
      <c r="C288" s="216"/>
      <c r="D288" s="216"/>
      <c r="E288" s="216"/>
      <c r="F288" s="216"/>
      <c r="G288" s="216"/>
      <c r="H288" s="216"/>
      <c r="I288" s="216"/>
      <c r="J288" s="216"/>
      <c r="K288" s="216"/>
      <c r="L288" s="216"/>
      <c r="M288" s="216"/>
      <c r="N288" s="216"/>
      <c r="O288" s="216"/>
      <c r="P288" s="216"/>
      <c r="Q288"/>
      <c r="R288" s="216"/>
      <c r="S288" s="3"/>
      <c r="T288" s="3"/>
      <c r="U288" s="7"/>
      <c r="V288" s="7"/>
      <c r="W288"/>
      <c r="X288"/>
      <c r="Y288" s="7"/>
      <c r="Z288" s="7"/>
      <c r="AA288" s="7"/>
      <c r="AB288" s="7"/>
      <c r="AC288"/>
      <c r="AD288" s="84"/>
      <c r="AE288" s="3"/>
      <c r="AF288" s="3"/>
      <c r="AG288" s="7"/>
      <c r="AH288" s="7"/>
      <c r="AK288" s="7"/>
      <c r="AL288" s="7"/>
      <c r="AM288" s="7"/>
    </row>
    <row r="289" spans="1:39" x14ac:dyDescent="0.35">
      <c r="A289" s="75"/>
      <c r="B289" s="217"/>
      <c r="C289" s="217"/>
      <c r="D289" s="217"/>
      <c r="E289" s="217"/>
      <c r="F289" s="217"/>
      <c r="G289" s="217"/>
      <c r="H289" s="217"/>
      <c r="I289" s="217"/>
      <c r="J289" s="217"/>
      <c r="K289" s="217"/>
      <c r="L289" s="217"/>
      <c r="M289" s="217"/>
      <c r="N289" s="217"/>
      <c r="O289" s="217"/>
      <c r="P289" s="217"/>
      <c r="Q289"/>
      <c r="R289" s="217"/>
      <c r="S289" s="3"/>
      <c r="T289" s="3"/>
      <c r="U289" s="7"/>
      <c r="V289" s="7"/>
      <c r="W289"/>
      <c r="X289"/>
      <c r="Y289" s="7"/>
      <c r="Z289" s="7"/>
      <c r="AA289" s="7"/>
      <c r="AB289" s="7"/>
      <c r="AC289"/>
      <c r="AD289" s="85"/>
      <c r="AE289" s="3"/>
      <c r="AF289" s="3"/>
      <c r="AG289" s="7"/>
      <c r="AH289" s="7"/>
      <c r="AK289" s="7"/>
      <c r="AL289" s="7"/>
      <c r="AM289" s="7"/>
    </row>
    <row r="290" spans="1:39" x14ac:dyDescent="0.35">
      <c r="A290" s="75"/>
      <c r="B290" s="167"/>
      <c r="C290" s="167"/>
      <c r="D290" s="167"/>
      <c r="E290" s="167"/>
      <c r="F290" s="167"/>
      <c r="G290" s="167"/>
      <c r="H290" s="167"/>
      <c r="I290" s="167"/>
      <c r="J290" s="167"/>
      <c r="K290" s="167"/>
      <c r="L290" s="167"/>
      <c r="M290" s="167"/>
      <c r="N290" s="167"/>
      <c r="O290" s="167"/>
      <c r="P290" s="167"/>
      <c r="Q290"/>
      <c r="R290" s="167"/>
      <c r="S290" s="3"/>
      <c r="T290" s="3"/>
      <c r="U290" s="7"/>
      <c r="V290" s="7"/>
      <c r="W290"/>
      <c r="X290"/>
      <c r="Y290" s="7"/>
      <c r="Z290" s="7"/>
      <c r="AA290" s="7"/>
      <c r="AB290" s="7"/>
      <c r="AC290"/>
      <c r="AD290" s="86"/>
      <c r="AE290" s="3"/>
      <c r="AF290" s="3"/>
      <c r="AG290" s="7"/>
      <c r="AH290" s="7"/>
      <c r="AK290" s="7"/>
      <c r="AL290" s="7"/>
      <c r="AM290" s="7"/>
    </row>
    <row r="291" spans="1:39" x14ac:dyDescent="0.35">
      <c r="A291" s="75"/>
      <c r="B291" s="168"/>
      <c r="C291" s="168"/>
      <c r="D291" s="168"/>
      <c r="E291" s="168"/>
      <c r="F291" s="168"/>
      <c r="G291" s="168"/>
      <c r="H291" s="168"/>
      <c r="I291" s="168"/>
      <c r="J291" s="168"/>
      <c r="K291" s="168"/>
      <c r="L291" s="168"/>
      <c r="M291" s="168"/>
      <c r="N291" s="168"/>
      <c r="O291" s="168"/>
      <c r="P291" s="168"/>
      <c r="Q291"/>
      <c r="R291" s="168"/>
      <c r="S291" s="3"/>
      <c r="T291" s="3"/>
      <c r="U291" s="7"/>
      <c r="V291" s="7"/>
      <c r="W291"/>
      <c r="X291"/>
      <c r="Y291" s="7"/>
      <c r="Z291" s="7"/>
      <c r="AA291" s="7"/>
      <c r="AB291" s="7"/>
      <c r="AC291"/>
      <c r="AD291" s="86"/>
      <c r="AE291" s="3"/>
      <c r="AF291" s="3"/>
      <c r="AG291" s="7"/>
      <c r="AH291" s="7"/>
      <c r="AK291" s="7"/>
      <c r="AL291" s="7"/>
      <c r="AM291" s="7"/>
    </row>
    <row r="292" spans="1:39" x14ac:dyDescent="0.35">
      <c r="A292" s="75"/>
      <c r="B292" s="169"/>
      <c r="C292" s="169"/>
      <c r="D292" s="169"/>
      <c r="E292" s="169"/>
      <c r="F292" s="169"/>
      <c r="G292" s="169"/>
      <c r="H292" s="169"/>
      <c r="I292" s="169"/>
      <c r="J292" s="169"/>
      <c r="K292" s="169"/>
      <c r="L292" s="169"/>
      <c r="M292" s="169"/>
      <c r="N292" s="169"/>
      <c r="O292" s="169"/>
      <c r="P292" s="169"/>
      <c r="Q292"/>
      <c r="R292" s="169"/>
      <c r="S292" s="3"/>
      <c r="T292" s="3"/>
      <c r="U292" s="7"/>
      <c r="V292" s="7"/>
      <c r="W292"/>
      <c r="X292"/>
      <c r="Y292" s="7"/>
      <c r="Z292" s="7"/>
      <c r="AA292" s="7"/>
      <c r="AB292" s="7"/>
      <c r="AC292"/>
      <c r="AD292" s="87"/>
      <c r="AE292" s="3"/>
      <c r="AF292" s="3"/>
      <c r="AG292" s="7"/>
      <c r="AH292" s="7"/>
      <c r="AK292" s="7"/>
      <c r="AL292" s="7"/>
      <c r="AM292" s="7"/>
    </row>
    <row r="293" spans="1:39" x14ac:dyDescent="0.35">
      <c r="A293" s="75"/>
      <c r="B293" s="170"/>
      <c r="C293" s="170"/>
      <c r="D293" s="170"/>
      <c r="E293" s="170"/>
      <c r="F293" s="170"/>
      <c r="G293" s="170"/>
      <c r="H293" s="170"/>
      <c r="I293" s="170"/>
      <c r="J293" s="170"/>
      <c r="K293" s="170"/>
      <c r="L293" s="170"/>
      <c r="M293" s="170"/>
      <c r="N293" s="170"/>
      <c r="O293" s="170"/>
      <c r="P293" s="170"/>
      <c r="Q293"/>
      <c r="R293" s="170"/>
      <c r="S293" s="3"/>
      <c r="T293" s="3"/>
      <c r="U293" s="7"/>
      <c r="V293" s="7"/>
      <c r="W293"/>
      <c r="X293"/>
      <c r="Y293" s="7"/>
      <c r="Z293" s="7"/>
      <c r="AA293" s="7"/>
      <c r="AB293" s="7"/>
      <c r="AC293"/>
      <c r="AD293" s="88"/>
      <c r="AE293" s="3"/>
      <c r="AF293" s="3"/>
      <c r="AG293" s="7"/>
      <c r="AH293" s="7"/>
      <c r="AK293" s="7"/>
      <c r="AL293" s="7"/>
      <c r="AM293" s="7"/>
    </row>
    <row r="294" spans="1:39" x14ac:dyDescent="0.35">
      <c r="A294" s="75"/>
      <c r="B294" s="198"/>
      <c r="C294" s="198"/>
      <c r="D294" s="198"/>
      <c r="E294" s="198"/>
      <c r="F294" s="198"/>
      <c r="G294" s="198"/>
      <c r="H294" s="198"/>
      <c r="I294" s="198"/>
      <c r="J294" s="198"/>
      <c r="K294" s="198"/>
      <c r="L294" s="198"/>
      <c r="M294" s="198"/>
      <c r="N294" s="198"/>
      <c r="O294" s="198"/>
      <c r="P294" s="198"/>
      <c r="Q294"/>
      <c r="R294" s="198"/>
      <c r="S294" s="3"/>
      <c r="T294" s="3"/>
      <c r="U294" s="7"/>
      <c r="V294" s="7"/>
      <c r="W294"/>
      <c r="X294"/>
      <c r="Y294" s="7"/>
      <c r="Z294" s="7"/>
      <c r="AA294" s="7"/>
      <c r="AB294" s="7"/>
      <c r="AC294"/>
      <c r="AD294" s="88"/>
      <c r="AE294" s="3"/>
      <c r="AF294" s="3"/>
      <c r="AG294" s="7"/>
      <c r="AH294" s="7"/>
      <c r="AK294" s="7"/>
      <c r="AL294" s="7"/>
      <c r="AM294" s="7"/>
    </row>
    <row r="295" spans="1:39" x14ac:dyDescent="0.35">
      <c r="A295" s="75"/>
      <c r="B295" s="198"/>
      <c r="C295" s="198"/>
      <c r="D295" s="198"/>
      <c r="E295" s="198"/>
      <c r="F295" s="198"/>
      <c r="G295" s="198"/>
      <c r="H295" s="198"/>
      <c r="I295" s="198"/>
      <c r="J295" s="198"/>
      <c r="K295" s="198"/>
      <c r="L295" s="198"/>
      <c r="M295" s="198"/>
      <c r="N295" s="198"/>
      <c r="O295" s="198"/>
      <c r="P295" s="198"/>
      <c r="Q295"/>
      <c r="R295" s="198"/>
      <c r="S295" s="3"/>
      <c r="T295" s="3"/>
      <c r="U295" s="7"/>
      <c r="V295" s="7"/>
      <c r="W295"/>
      <c r="X295"/>
      <c r="Y295" s="7"/>
      <c r="Z295" s="7"/>
      <c r="AA295" s="7"/>
      <c r="AB295" s="7"/>
      <c r="AC295"/>
      <c r="AD295" s="88"/>
      <c r="AE295" s="3"/>
      <c r="AF295" s="3"/>
      <c r="AG295" s="7"/>
      <c r="AH295" s="7"/>
      <c r="AK295" s="7"/>
      <c r="AL295" s="7"/>
      <c r="AM295" s="7"/>
    </row>
    <row r="296" spans="1:39" x14ac:dyDescent="0.35">
      <c r="A296" s="75"/>
      <c r="B296" s="198"/>
      <c r="C296" s="198"/>
      <c r="D296" s="198"/>
      <c r="E296" s="198"/>
      <c r="F296" s="198"/>
      <c r="G296" s="198"/>
      <c r="H296" s="198"/>
      <c r="I296" s="198"/>
      <c r="J296" s="198"/>
      <c r="K296" s="198"/>
      <c r="L296" s="198"/>
      <c r="M296" s="198"/>
      <c r="N296" s="198"/>
      <c r="O296" s="198"/>
      <c r="P296" s="198"/>
      <c r="Q296"/>
      <c r="R296" s="198"/>
      <c r="S296" s="3"/>
      <c r="T296" s="3"/>
      <c r="U296" s="7"/>
      <c r="V296" s="7"/>
      <c r="W296"/>
      <c r="X296"/>
      <c r="Y296" s="7"/>
      <c r="Z296" s="7"/>
      <c r="AA296" s="7"/>
      <c r="AB296" s="7"/>
      <c r="AC296"/>
      <c r="AD296" s="88"/>
      <c r="AE296" s="3"/>
      <c r="AF296" s="3"/>
      <c r="AG296" s="7"/>
      <c r="AH296" s="7"/>
      <c r="AK296" s="7"/>
      <c r="AL296" s="7"/>
      <c r="AM296" s="7"/>
    </row>
    <row r="297" spans="1:39" x14ac:dyDescent="0.35">
      <c r="A297" s="75"/>
      <c r="B297" s="174"/>
      <c r="C297" s="174"/>
      <c r="D297" s="174"/>
      <c r="E297" s="174"/>
      <c r="F297" s="174"/>
      <c r="G297" s="174"/>
      <c r="H297" s="174"/>
      <c r="I297" s="174"/>
      <c r="J297" s="174"/>
      <c r="K297" s="174"/>
      <c r="L297" s="174"/>
      <c r="M297" s="174"/>
      <c r="N297" s="174"/>
      <c r="O297" s="174"/>
      <c r="P297" s="174"/>
      <c r="Q297"/>
      <c r="R297" s="174"/>
      <c r="S297" s="3"/>
      <c r="T297" s="3"/>
      <c r="U297" s="7"/>
      <c r="V297" s="7"/>
      <c r="W297"/>
      <c r="X297"/>
      <c r="Y297" s="7"/>
      <c r="Z297" s="7"/>
      <c r="AA297" s="7"/>
      <c r="AB297" s="7"/>
      <c r="AC297"/>
      <c r="AD297" s="89"/>
      <c r="AE297" s="3"/>
      <c r="AF297" s="3"/>
      <c r="AG297" s="7"/>
      <c r="AH297" s="7"/>
      <c r="AK297" s="7"/>
      <c r="AL297" s="7"/>
      <c r="AM297" s="7"/>
    </row>
    <row r="298" spans="1:39" x14ac:dyDescent="0.35">
      <c r="A298" s="75"/>
      <c r="B298" s="174"/>
      <c r="C298" s="174"/>
      <c r="D298" s="174"/>
      <c r="E298" s="174"/>
      <c r="F298" s="174"/>
      <c r="G298" s="174"/>
      <c r="H298" s="174"/>
      <c r="I298" s="174"/>
      <c r="J298" s="174"/>
      <c r="K298" s="174"/>
      <c r="L298" s="174"/>
      <c r="M298" s="174"/>
      <c r="N298" s="174"/>
      <c r="O298" s="174"/>
      <c r="P298" s="174"/>
      <c r="Q298"/>
      <c r="R298" s="174"/>
      <c r="S298" s="3"/>
      <c r="T298" s="3"/>
      <c r="U298" s="7"/>
      <c r="V298" s="7"/>
      <c r="W298"/>
      <c r="X298"/>
      <c r="Y298" s="7"/>
      <c r="Z298" s="7"/>
      <c r="AA298" s="7"/>
      <c r="AB298" s="7"/>
      <c r="AC298"/>
      <c r="AD298" s="89"/>
      <c r="AE298" s="3"/>
      <c r="AF298" s="3"/>
      <c r="AG298" s="7"/>
      <c r="AH298" s="7"/>
      <c r="AK298" s="7"/>
      <c r="AL298" s="7"/>
      <c r="AM298" s="7"/>
    </row>
    <row r="299" spans="1:39" x14ac:dyDescent="0.35">
      <c r="A299" s="75"/>
      <c r="B299" s="177"/>
      <c r="C299" s="177"/>
      <c r="D299" s="177"/>
      <c r="E299" s="177"/>
      <c r="F299" s="177"/>
      <c r="G299" s="177"/>
      <c r="H299" s="177"/>
      <c r="I299" s="177"/>
      <c r="J299" s="177"/>
      <c r="K299" s="177"/>
      <c r="L299" s="177"/>
      <c r="M299" s="177"/>
      <c r="N299" s="177"/>
      <c r="O299" s="177"/>
      <c r="P299" s="177"/>
      <c r="Q299"/>
      <c r="R299" s="177"/>
      <c r="S299" s="3"/>
      <c r="T299" s="3"/>
      <c r="U299" s="7"/>
      <c r="V299" s="7"/>
      <c r="W299"/>
      <c r="X299"/>
      <c r="Y299" s="7"/>
      <c r="Z299" s="7"/>
      <c r="AA299" s="7"/>
      <c r="AB299" s="7"/>
      <c r="AC299"/>
      <c r="AD299" s="89"/>
      <c r="AE299" s="3"/>
      <c r="AF299" s="3"/>
      <c r="AG299" s="7"/>
      <c r="AH299" s="7"/>
      <c r="AK299" s="7"/>
      <c r="AL299" s="7"/>
      <c r="AM299" s="7"/>
    </row>
    <row r="300" spans="1:39" x14ac:dyDescent="0.35">
      <c r="A300" s="75"/>
      <c r="B300" s="175"/>
      <c r="C300" s="175"/>
      <c r="D300" s="175"/>
      <c r="E300" s="175"/>
      <c r="F300" s="175"/>
      <c r="G300" s="175"/>
      <c r="H300" s="175"/>
      <c r="I300" s="175"/>
      <c r="J300" s="175"/>
      <c r="K300" s="175"/>
      <c r="L300" s="175"/>
      <c r="M300" s="175"/>
      <c r="N300" s="175"/>
      <c r="O300" s="175"/>
      <c r="P300" s="175"/>
      <c r="Q300"/>
      <c r="R300" s="175"/>
      <c r="S300" s="3"/>
      <c r="T300" s="3"/>
      <c r="U300" s="7"/>
      <c r="V300" s="7"/>
      <c r="W300"/>
      <c r="X300"/>
      <c r="Y300" s="7"/>
      <c r="Z300" s="7"/>
      <c r="AA300" s="7"/>
      <c r="AB300" s="7"/>
      <c r="AC300" s="62"/>
    </row>
    <row r="386" spans="2:29" x14ac:dyDescent="0.35">
      <c r="B386" s="28"/>
      <c r="C386" s="28"/>
      <c r="D386" s="28"/>
      <c r="E386" s="28"/>
      <c r="F386" s="28"/>
      <c r="G386" s="28"/>
      <c r="I386" s="28"/>
      <c r="K386" s="28"/>
      <c r="AC386" s="28"/>
    </row>
    <row r="387" spans="2:29" x14ac:dyDescent="0.35">
      <c r="B387" s="28"/>
      <c r="C387" s="28"/>
      <c r="D387" s="28"/>
      <c r="E387" s="28"/>
      <c r="F387" s="28"/>
      <c r="G387" s="28"/>
      <c r="I387" s="28"/>
      <c r="K387" s="28"/>
      <c r="AC387" s="28"/>
    </row>
    <row r="388" spans="2:29" x14ac:dyDescent="0.35">
      <c r="B388" s="28"/>
      <c r="C388" s="28"/>
      <c r="D388" s="28"/>
      <c r="E388" s="28"/>
      <c r="F388" s="28"/>
      <c r="G388" s="28"/>
      <c r="I388" s="28"/>
      <c r="K388" s="28"/>
      <c r="AC388" s="28"/>
    </row>
    <row r="389" spans="2:29" x14ac:dyDescent="0.35">
      <c r="B389" s="29"/>
      <c r="C389" s="29"/>
      <c r="D389" s="29"/>
      <c r="E389" s="29"/>
      <c r="F389" s="29"/>
      <c r="G389" s="29"/>
      <c r="I389" s="29"/>
      <c r="K389" s="29"/>
      <c r="AC389" s="29"/>
    </row>
    <row r="390" spans="2:29" x14ac:dyDescent="0.35">
      <c r="B390" s="30"/>
      <c r="C390" s="30"/>
      <c r="D390" s="30"/>
      <c r="E390" s="30"/>
      <c r="F390" s="30"/>
      <c r="G390" s="30"/>
      <c r="I390" s="30"/>
      <c r="K390" s="30"/>
      <c r="AC390" s="30"/>
    </row>
    <row r="391" spans="2:29" x14ac:dyDescent="0.35">
      <c r="B391" s="31"/>
      <c r="C391" s="31"/>
      <c r="D391" s="31"/>
      <c r="E391" s="31"/>
      <c r="F391" s="31"/>
      <c r="G391" s="31"/>
      <c r="I391" s="31"/>
      <c r="K391" s="31"/>
      <c r="AC391" s="31"/>
    </row>
    <row r="392" spans="2:29" x14ac:dyDescent="0.35">
      <c r="B392" s="32"/>
      <c r="C392" s="32"/>
      <c r="D392" s="32"/>
      <c r="E392" s="32"/>
      <c r="F392" s="32"/>
      <c r="G392" s="32"/>
      <c r="I392" s="32"/>
      <c r="K392" s="32"/>
      <c r="AC392" s="32"/>
    </row>
    <row r="393" spans="2:29" x14ac:dyDescent="0.35">
      <c r="B393" s="32"/>
      <c r="C393" s="32"/>
      <c r="D393" s="32"/>
      <c r="E393" s="32"/>
      <c r="F393" s="32"/>
      <c r="G393" s="32"/>
      <c r="I393" s="32"/>
      <c r="K393" s="32"/>
      <c r="AC393" s="32"/>
    </row>
    <row r="394" spans="2:29" x14ac:dyDescent="0.35">
      <c r="B394" s="33"/>
      <c r="C394" s="33"/>
      <c r="D394" s="33"/>
      <c r="E394" s="33"/>
      <c r="F394" s="33"/>
      <c r="G394" s="33"/>
      <c r="I394" s="33"/>
      <c r="K394" s="33"/>
      <c r="AC394" s="33"/>
    </row>
    <row r="395" spans="2:29" x14ac:dyDescent="0.35">
      <c r="B395" s="33"/>
      <c r="C395" s="33"/>
      <c r="D395" s="33"/>
      <c r="E395" s="33"/>
      <c r="F395" s="33"/>
      <c r="G395" s="33"/>
      <c r="I395" s="33"/>
      <c r="K395" s="33"/>
      <c r="AC395" s="33"/>
    </row>
    <row r="396" spans="2:29" x14ac:dyDescent="0.35">
      <c r="B396" s="34"/>
      <c r="C396" s="34"/>
      <c r="D396" s="34"/>
      <c r="E396" s="34"/>
      <c r="F396" s="34"/>
      <c r="G396" s="34"/>
      <c r="I396" s="34"/>
      <c r="K396" s="34"/>
      <c r="AC396" s="34"/>
    </row>
    <row r="397" spans="2:29" x14ac:dyDescent="0.35">
      <c r="B397" s="34"/>
      <c r="C397" s="34"/>
      <c r="D397" s="34"/>
      <c r="E397" s="34"/>
      <c r="F397" s="34"/>
      <c r="G397" s="34"/>
      <c r="I397" s="34"/>
      <c r="K397" s="34"/>
      <c r="AC397" s="34"/>
    </row>
    <row r="398" spans="2:29" x14ac:dyDescent="0.35">
      <c r="B398" s="35"/>
      <c r="C398" s="35"/>
      <c r="D398" s="35"/>
      <c r="E398" s="35"/>
      <c r="F398" s="35"/>
      <c r="G398" s="35"/>
      <c r="I398" s="35"/>
      <c r="K398" s="35"/>
      <c r="AC398" s="35"/>
    </row>
    <row r="399" spans="2:29" x14ac:dyDescent="0.35">
      <c r="B399" s="36"/>
      <c r="C399" s="36"/>
      <c r="D399" s="36"/>
      <c r="E399" s="36"/>
      <c r="F399" s="36"/>
      <c r="G399" s="36"/>
      <c r="I399" s="36"/>
      <c r="K399" s="36"/>
      <c r="AC399" s="36"/>
    </row>
    <row r="400" spans="2:29" x14ac:dyDescent="0.35">
      <c r="B400" s="37"/>
      <c r="C400" s="37"/>
      <c r="D400" s="37"/>
      <c r="E400" s="37"/>
      <c r="F400" s="37"/>
      <c r="G400" s="37"/>
      <c r="I400" s="37"/>
      <c r="K400" s="37"/>
      <c r="AC400" s="37"/>
    </row>
    <row r="401" spans="2:29" x14ac:dyDescent="0.35">
      <c r="B401" s="37"/>
      <c r="C401" s="37"/>
      <c r="D401" s="37"/>
      <c r="E401" s="37"/>
      <c r="F401" s="37"/>
      <c r="G401" s="37"/>
      <c r="I401" s="37"/>
      <c r="K401" s="37"/>
      <c r="AC401" s="37"/>
    </row>
    <row r="402" spans="2:29" x14ac:dyDescent="0.35">
      <c r="B402" s="38"/>
      <c r="C402" s="38"/>
      <c r="D402" s="38"/>
      <c r="E402" s="38"/>
      <c r="F402" s="38"/>
      <c r="G402" s="38"/>
      <c r="I402" s="38"/>
      <c r="K402" s="38"/>
      <c r="AC402" s="38"/>
    </row>
    <row r="403" spans="2:29" x14ac:dyDescent="0.35">
      <c r="B403" s="39"/>
      <c r="C403" s="39"/>
      <c r="D403" s="39"/>
      <c r="E403" s="39"/>
      <c r="F403" s="39"/>
      <c r="G403" s="39"/>
      <c r="I403" s="39"/>
      <c r="K403" s="39"/>
      <c r="AC403" s="39"/>
    </row>
    <row r="404" spans="2:29" x14ac:dyDescent="0.35">
      <c r="B404" s="39"/>
      <c r="C404" s="39"/>
      <c r="D404" s="39"/>
      <c r="E404" s="39"/>
      <c r="F404" s="39"/>
      <c r="G404" s="39"/>
      <c r="I404" s="39"/>
      <c r="K404" s="39"/>
      <c r="AC404" s="39"/>
    </row>
    <row r="405" spans="2:29" x14ac:dyDescent="0.35">
      <c r="B405" s="40"/>
      <c r="C405" s="40"/>
      <c r="D405" s="40"/>
      <c r="E405" s="40"/>
      <c r="F405" s="40"/>
      <c r="G405" s="40"/>
      <c r="I405" s="40"/>
      <c r="K405" s="40"/>
      <c r="AC405" s="40"/>
    </row>
    <row r="406" spans="2:29" x14ac:dyDescent="0.35">
      <c r="B406" s="41"/>
      <c r="C406" s="41"/>
      <c r="D406" s="41"/>
      <c r="E406" s="41"/>
      <c r="F406" s="41"/>
      <c r="G406" s="41"/>
      <c r="I406" s="41"/>
      <c r="K406" s="41"/>
      <c r="AC406" s="41"/>
    </row>
    <row r="407" spans="2:29" x14ac:dyDescent="0.35">
      <c r="B407" s="42"/>
      <c r="C407" s="42"/>
      <c r="D407" s="42"/>
      <c r="E407" s="42"/>
      <c r="F407" s="42"/>
      <c r="G407" s="42"/>
      <c r="I407" s="42"/>
      <c r="K407" s="42"/>
      <c r="AC407" s="42"/>
    </row>
    <row r="408" spans="2:29" x14ac:dyDescent="0.35">
      <c r="B408" s="43"/>
      <c r="C408" s="43"/>
      <c r="D408" s="43"/>
      <c r="E408" s="43"/>
      <c r="F408" s="43"/>
      <c r="G408" s="43"/>
      <c r="I408" s="43"/>
      <c r="K408" s="43"/>
      <c r="AC408" s="43"/>
    </row>
    <row r="409" spans="2:29" x14ac:dyDescent="0.35">
      <c r="B409" s="44"/>
      <c r="C409" s="44"/>
      <c r="D409" s="44"/>
      <c r="E409" s="44"/>
      <c r="F409" s="44"/>
      <c r="G409" s="44"/>
      <c r="I409" s="44"/>
      <c r="K409" s="44"/>
      <c r="AC409" s="44"/>
    </row>
    <row r="410" spans="2:29" x14ac:dyDescent="0.35">
      <c r="B410" s="45"/>
      <c r="C410" s="45"/>
      <c r="D410" s="45"/>
      <c r="E410" s="45"/>
      <c r="F410" s="45"/>
      <c r="G410" s="45"/>
      <c r="I410" s="45"/>
      <c r="K410" s="45"/>
      <c r="AC410" s="45"/>
    </row>
    <row r="411" spans="2:29" x14ac:dyDescent="0.35">
      <c r="B411" s="45"/>
      <c r="C411" s="45"/>
      <c r="D411" s="45"/>
      <c r="E411" s="45"/>
      <c r="F411" s="45"/>
      <c r="G411" s="45"/>
      <c r="I411" s="45"/>
      <c r="K411" s="45"/>
      <c r="AC411" s="45"/>
    </row>
    <row r="412" spans="2:29" x14ac:dyDescent="0.35">
      <c r="B412" s="45"/>
      <c r="C412" s="45"/>
      <c r="D412" s="45"/>
      <c r="E412" s="45"/>
      <c r="F412" s="45"/>
      <c r="G412" s="45"/>
      <c r="I412" s="45"/>
      <c r="K412" s="45"/>
      <c r="AC412" s="45"/>
    </row>
    <row r="413" spans="2:29" x14ac:dyDescent="0.35">
      <c r="B413" s="46"/>
      <c r="C413" s="46"/>
      <c r="D413" s="46"/>
      <c r="E413" s="46"/>
      <c r="F413" s="46"/>
      <c r="G413" s="46"/>
      <c r="I413" s="46"/>
      <c r="K413" s="46"/>
      <c r="AC413" s="46"/>
    </row>
    <row r="414" spans="2:29" x14ac:dyDescent="0.35">
      <c r="B414" s="47"/>
      <c r="C414" s="47"/>
      <c r="D414" s="47"/>
      <c r="E414" s="47"/>
      <c r="F414" s="47"/>
      <c r="G414" s="47"/>
      <c r="I414" s="47"/>
      <c r="K414" s="47"/>
      <c r="AC414" s="47"/>
    </row>
    <row r="415" spans="2:29" x14ac:dyDescent="0.35">
      <c r="B415" s="47"/>
      <c r="C415" s="47"/>
      <c r="D415" s="47"/>
      <c r="E415" s="47"/>
      <c r="F415" s="47"/>
      <c r="G415" s="47"/>
      <c r="I415" s="47"/>
      <c r="K415" s="47"/>
      <c r="AC415" s="47"/>
    </row>
    <row r="416" spans="2:29" x14ac:dyDescent="0.35">
      <c r="B416" s="47"/>
      <c r="C416" s="47"/>
      <c r="D416" s="47"/>
      <c r="E416" s="47"/>
      <c r="F416" s="47"/>
      <c r="G416" s="47"/>
      <c r="I416" s="47"/>
      <c r="K416" s="47"/>
      <c r="AC416" s="47"/>
    </row>
    <row r="417" spans="2:29" x14ac:dyDescent="0.35">
      <c r="B417" s="48"/>
      <c r="C417" s="48"/>
      <c r="D417" s="48"/>
      <c r="E417" s="48"/>
      <c r="F417" s="48"/>
      <c r="G417" s="48"/>
      <c r="I417" s="48"/>
      <c r="K417" s="48"/>
      <c r="AC417" s="48"/>
    </row>
    <row r="418" spans="2:29" x14ac:dyDescent="0.35">
      <c r="B418" s="48"/>
      <c r="C418" s="48"/>
      <c r="D418" s="48"/>
      <c r="E418" s="48"/>
      <c r="F418" s="48"/>
      <c r="G418" s="48"/>
      <c r="I418" s="48"/>
      <c r="K418" s="48"/>
      <c r="AC418" s="48"/>
    </row>
    <row r="419" spans="2:29" x14ac:dyDescent="0.35">
      <c r="B419" s="48"/>
      <c r="C419" s="48"/>
      <c r="D419" s="48"/>
      <c r="E419" s="48"/>
      <c r="F419" s="48"/>
      <c r="G419" s="48"/>
      <c r="I419" s="48"/>
      <c r="K419" s="48"/>
      <c r="AC419" s="48"/>
    </row>
    <row r="420" spans="2:29" x14ac:dyDescent="0.35">
      <c r="B420" s="48"/>
      <c r="C420" s="48"/>
      <c r="D420" s="48"/>
      <c r="E420" s="48"/>
      <c r="F420" s="48"/>
      <c r="G420" s="48"/>
      <c r="I420" s="48"/>
      <c r="K420" s="48"/>
      <c r="AC420" s="48"/>
    </row>
    <row r="421" spans="2:29" x14ac:dyDescent="0.35">
      <c r="B421" s="48"/>
      <c r="C421" s="48"/>
      <c r="D421" s="48"/>
      <c r="E421" s="48"/>
      <c r="F421" s="48"/>
      <c r="G421" s="48"/>
      <c r="I421" s="48"/>
      <c r="K421" s="48"/>
      <c r="AC421" s="48"/>
    </row>
    <row r="422" spans="2:29" x14ac:dyDescent="0.35">
      <c r="B422" s="49"/>
      <c r="C422" s="49"/>
      <c r="D422" s="49"/>
      <c r="E422" s="49"/>
      <c r="F422" s="49"/>
      <c r="G422" s="49"/>
      <c r="I422" s="49"/>
      <c r="K422" s="49"/>
      <c r="AC422" s="49"/>
    </row>
    <row r="423" spans="2:29" x14ac:dyDescent="0.35">
      <c r="B423" s="49"/>
      <c r="C423" s="49"/>
      <c r="D423" s="49"/>
      <c r="E423" s="49"/>
      <c r="F423" s="49"/>
      <c r="G423" s="49"/>
      <c r="I423" s="49"/>
      <c r="K423" s="49"/>
      <c r="AC423" s="49"/>
    </row>
    <row r="424" spans="2:29" x14ac:dyDescent="0.35">
      <c r="B424" s="50"/>
      <c r="C424" s="50"/>
      <c r="D424" s="50"/>
      <c r="E424" s="50"/>
      <c r="F424" s="50"/>
      <c r="G424" s="50"/>
      <c r="I424" s="50"/>
      <c r="K424" s="50"/>
      <c r="AC424" s="50"/>
    </row>
    <row r="425" spans="2:29" x14ac:dyDescent="0.35">
      <c r="B425" s="51"/>
      <c r="C425" s="51"/>
      <c r="D425" s="51"/>
      <c r="E425" s="51"/>
      <c r="F425" s="51"/>
      <c r="G425" s="51"/>
      <c r="I425" s="51"/>
      <c r="K425" s="51"/>
      <c r="AC425" s="51"/>
    </row>
    <row r="426" spans="2:29" x14ac:dyDescent="0.35">
      <c r="B426" s="52"/>
      <c r="C426" s="52"/>
      <c r="D426" s="52"/>
      <c r="E426" s="52"/>
      <c r="F426" s="52"/>
      <c r="G426" s="52"/>
      <c r="I426" s="52"/>
      <c r="K426" s="52"/>
      <c r="AC426" s="52"/>
    </row>
    <row r="427" spans="2:29" x14ac:dyDescent="0.35">
      <c r="B427" s="53"/>
      <c r="C427" s="53"/>
      <c r="D427" s="53"/>
      <c r="E427" s="53"/>
      <c r="F427" s="53"/>
      <c r="G427" s="53"/>
      <c r="I427" s="53"/>
      <c r="K427" s="53"/>
      <c r="AC427" s="53"/>
    </row>
    <row r="428" spans="2:29" x14ac:dyDescent="0.35">
      <c r="B428" s="53"/>
      <c r="C428" s="53"/>
      <c r="D428" s="53"/>
      <c r="E428" s="53"/>
      <c r="F428" s="53"/>
      <c r="G428" s="53"/>
      <c r="I428" s="53"/>
      <c r="K428" s="53"/>
      <c r="AC428" s="53"/>
    </row>
    <row r="429" spans="2:29" x14ac:dyDescent="0.35">
      <c r="B429" s="54"/>
      <c r="C429" s="54"/>
      <c r="D429" s="54"/>
      <c r="E429" s="54"/>
      <c r="F429" s="54"/>
      <c r="G429" s="54"/>
      <c r="I429" s="54"/>
      <c r="K429" s="54"/>
      <c r="AC429" s="54"/>
    </row>
    <row r="430" spans="2:29" x14ac:dyDescent="0.35">
      <c r="B430" s="55"/>
      <c r="C430" s="55"/>
      <c r="D430" s="55"/>
      <c r="E430" s="55"/>
      <c r="F430" s="55"/>
      <c r="G430" s="55"/>
      <c r="I430" s="55"/>
      <c r="K430" s="55"/>
      <c r="AC430" s="55"/>
    </row>
    <row r="431" spans="2:29" x14ac:dyDescent="0.35">
      <c r="B431" s="55"/>
      <c r="C431" s="55"/>
      <c r="D431" s="55"/>
      <c r="E431" s="55"/>
      <c r="F431" s="55"/>
      <c r="G431" s="55"/>
      <c r="I431" s="55"/>
      <c r="K431" s="55"/>
      <c r="AC431" s="55"/>
    </row>
    <row r="432" spans="2:29" x14ac:dyDescent="0.35">
      <c r="B432" s="56"/>
      <c r="C432" s="56"/>
      <c r="D432" s="56"/>
      <c r="E432" s="56"/>
      <c r="F432" s="56"/>
      <c r="G432" s="56"/>
      <c r="I432" s="56"/>
      <c r="K432" s="56"/>
      <c r="AC432" s="56"/>
    </row>
    <row r="433" spans="2:29" x14ac:dyDescent="0.35">
      <c r="B433" s="56"/>
      <c r="C433" s="56"/>
      <c r="D433" s="56"/>
      <c r="E433" s="56"/>
      <c r="F433" s="56"/>
      <c r="G433" s="56"/>
      <c r="I433" s="56"/>
      <c r="K433" s="56"/>
      <c r="AC433" s="56"/>
    </row>
    <row r="434" spans="2:29" x14ac:dyDescent="0.35">
      <c r="B434" s="56"/>
      <c r="C434" s="56"/>
      <c r="D434" s="56"/>
      <c r="E434" s="56"/>
      <c r="F434" s="56"/>
      <c r="G434" s="56"/>
      <c r="I434" s="56"/>
      <c r="K434" s="56"/>
      <c r="AC434" s="56"/>
    </row>
    <row r="435" spans="2:29" x14ac:dyDescent="0.35">
      <c r="B435" s="57"/>
      <c r="C435" s="57"/>
      <c r="D435" s="57"/>
      <c r="E435" s="57"/>
      <c r="F435" s="57"/>
      <c r="G435" s="57"/>
      <c r="I435" s="57"/>
      <c r="K435" s="57"/>
      <c r="AC435" s="57"/>
    </row>
    <row r="436" spans="2:29" x14ac:dyDescent="0.35">
      <c r="B436" s="57"/>
      <c r="C436" s="57"/>
      <c r="D436" s="57"/>
      <c r="E436" s="57"/>
      <c r="F436" s="57"/>
      <c r="G436" s="57"/>
      <c r="I436" s="57"/>
      <c r="K436" s="57"/>
      <c r="AC436" s="57"/>
    </row>
    <row r="437" spans="2:29" x14ac:dyDescent="0.35">
      <c r="B437" s="58"/>
      <c r="C437" s="58"/>
      <c r="D437" s="58"/>
      <c r="E437" s="58"/>
      <c r="F437" s="58"/>
      <c r="G437" s="58"/>
      <c r="I437" s="58"/>
      <c r="K437" s="58"/>
      <c r="AC437" s="58"/>
    </row>
    <row r="438" spans="2:29" x14ac:dyDescent="0.35">
      <c r="B438" s="58"/>
      <c r="C438" s="58"/>
      <c r="D438" s="58"/>
      <c r="E438" s="58"/>
      <c r="F438" s="58"/>
      <c r="G438" s="58"/>
      <c r="I438" s="58"/>
      <c r="K438" s="58"/>
      <c r="AC438" s="58"/>
    </row>
    <row r="439" spans="2:29" x14ac:dyDescent="0.35">
      <c r="B439" s="60"/>
      <c r="C439" s="60"/>
      <c r="D439" s="60"/>
      <c r="E439" s="60"/>
      <c r="F439" s="60"/>
      <c r="G439" s="60"/>
      <c r="I439" s="60"/>
      <c r="K439" s="60"/>
      <c r="AC439" s="60"/>
    </row>
    <row r="440" spans="2:29" x14ac:dyDescent="0.35">
      <c r="B440" s="58"/>
      <c r="C440" s="58"/>
      <c r="D440" s="58"/>
      <c r="E440" s="58"/>
      <c r="F440" s="58"/>
      <c r="G440" s="58"/>
      <c r="I440" s="58"/>
      <c r="K440" s="58"/>
      <c r="AC440" s="58"/>
    </row>
    <row r="441" spans="2:29" x14ac:dyDescent="0.35">
      <c r="B441" s="58"/>
      <c r="C441" s="58"/>
      <c r="D441" s="58"/>
      <c r="E441" s="58"/>
      <c r="F441" s="58"/>
      <c r="G441" s="58"/>
      <c r="I441" s="58"/>
      <c r="K441" s="58"/>
      <c r="AC441" s="58"/>
    </row>
    <row r="442" spans="2:29" x14ac:dyDescent="0.35">
      <c r="B442" s="58"/>
      <c r="C442" s="58"/>
      <c r="D442" s="58"/>
      <c r="E442" s="58"/>
      <c r="F442" s="58"/>
      <c r="G442" s="58"/>
      <c r="I442" s="58"/>
      <c r="K442" s="58"/>
      <c r="AC442" s="58"/>
    </row>
    <row r="443" spans="2:29" x14ac:dyDescent="0.35">
      <c r="B443" s="58"/>
      <c r="C443" s="58"/>
      <c r="D443" s="58"/>
      <c r="E443" s="58"/>
      <c r="F443" s="58"/>
      <c r="G443" s="58"/>
      <c r="I443" s="58"/>
      <c r="K443" s="58"/>
      <c r="AC443" s="58"/>
    </row>
    <row r="444" spans="2:29" x14ac:dyDescent="0.35">
      <c r="B444" s="58"/>
      <c r="C444" s="58"/>
      <c r="D444" s="58"/>
      <c r="E444" s="58"/>
      <c r="F444" s="58"/>
      <c r="G444" s="58"/>
      <c r="I444" s="58"/>
      <c r="K444" s="58"/>
      <c r="AC444" s="58"/>
    </row>
    <row r="445" spans="2:29" x14ac:dyDescent="0.35">
      <c r="B445" s="58"/>
      <c r="C445" s="58"/>
      <c r="D445" s="58"/>
      <c r="E445" s="58"/>
      <c r="F445" s="58"/>
      <c r="G445" s="58"/>
      <c r="I445" s="58"/>
      <c r="K445" s="58"/>
      <c r="AC445" s="58"/>
    </row>
    <row r="446" spans="2:29" x14ac:dyDescent="0.35">
      <c r="B446" s="59"/>
      <c r="C446" s="59"/>
      <c r="D446" s="59"/>
      <c r="E446" s="59"/>
      <c r="F446" s="59"/>
      <c r="G446" s="59"/>
      <c r="I446" s="59"/>
      <c r="K446" s="59"/>
      <c r="AC446" s="59"/>
    </row>
  </sheetData>
  <phoneticPr fontId="5" type="noConversion"/>
  <pageMargins left="0.7" right="0.7" top="0.75" bottom="0.75" header="0.3" footer="0.3"/>
  <pageSetup orientation="portrait" horizontalDpi="300" verticalDpi="300"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BF778"/>
  <sheetViews>
    <sheetView workbookViewId="0">
      <selection activeCell="A7" sqref="A7"/>
    </sheetView>
  </sheetViews>
  <sheetFormatPr defaultRowHeight="14.5" x14ac:dyDescent="0.35"/>
  <cols>
    <col min="1" max="1" width="25.1796875" customWidth="1"/>
    <col min="2" max="2" width="10.54296875" customWidth="1"/>
    <col min="3" max="3" width="22.1796875" customWidth="1"/>
    <col min="4" max="4" width="10" bestFit="1" customWidth="1"/>
    <col min="5" max="5" width="11" bestFit="1" customWidth="1"/>
    <col min="6" max="6" width="16.81640625" bestFit="1" customWidth="1"/>
    <col min="7" max="7" width="10.453125" style="61" customWidth="1"/>
    <col min="8" max="8" width="45" customWidth="1"/>
    <col min="9" max="9" width="10.54296875" style="3" bestFit="1" customWidth="1"/>
    <col min="10" max="10" width="14.1796875" style="3" bestFit="1" customWidth="1"/>
    <col min="11" max="12" width="10.54296875" style="3" bestFit="1" customWidth="1"/>
    <col min="13" max="13" width="12.453125" style="3" bestFit="1" customWidth="1"/>
    <col min="14" max="14" width="11.453125" style="3" bestFit="1" customWidth="1"/>
    <col min="15" max="15" width="12.453125" style="1" bestFit="1" customWidth="1"/>
    <col min="16" max="16" width="12.54296875" hidden="1" customWidth="1"/>
    <col min="17" max="17" width="10" hidden="1" customWidth="1"/>
    <col min="18" max="18" width="11.81640625" hidden="1" customWidth="1"/>
    <col min="19" max="19" width="12.54296875" hidden="1" customWidth="1"/>
    <col min="20" max="20" width="15.453125" style="7" bestFit="1" customWidth="1"/>
    <col min="21" max="21" width="14.81640625" style="7" bestFit="1" customWidth="1"/>
    <col min="22" max="23" width="3.54296875" customWidth="1"/>
    <col min="24" max="24" width="8.54296875" bestFit="1" customWidth="1"/>
    <col min="25" max="25" width="16" style="104" bestFit="1" customWidth="1"/>
    <col min="26" max="26" width="16.453125" style="94" bestFit="1" customWidth="1"/>
    <col min="27" max="27" width="10.54296875" style="94" bestFit="1" customWidth="1"/>
    <col min="28" max="28" width="10.54296875" style="3" bestFit="1" customWidth="1"/>
    <col min="29" max="29" width="11.81640625" style="7" bestFit="1" customWidth="1"/>
    <col min="30" max="30" width="11.1796875" style="7" bestFit="1" customWidth="1"/>
    <col min="31" max="31" width="8.1796875" style="70" customWidth="1"/>
    <col min="32" max="32" width="11.453125" style="3" customWidth="1"/>
    <col min="33" max="33" width="10.54296875" style="3" bestFit="1" customWidth="1"/>
    <col min="34" max="34" width="8.453125" style="70" bestFit="1" customWidth="1"/>
    <col min="35" max="35" width="10" style="70" bestFit="1" customWidth="1"/>
    <col min="36" max="36" width="5" style="70" customWidth="1"/>
    <col min="37" max="37" width="20.453125" style="70" bestFit="1" customWidth="1"/>
    <col min="38" max="38" width="44" style="70" customWidth="1"/>
    <col min="39" max="39" width="16.453125" style="3" customWidth="1"/>
    <col min="40" max="40" width="15.453125" style="3" customWidth="1"/>
    <col min="41" max="41" width="5" customWidth="1"/>
    <col min="42" max="42" width="9.54296875" style="95" customWidth="1"/>
    <col min="43" max="43" width="36.54296875" customWidth="1"/>
    <col min="44" max="44" width="19.54296875" customWidth="1"/>
    <col min="45" max="45" width="20.54296875" bestFit="1" customWidth="1"/>
    <col min="46" max="46" width="17.453125" bestFit="1" customWidth="1"/>
    <col min="47" max="47" width="10" bestFit="1" customWidth="1"/>
    <col min="48" max="48" width="14.54296875" style="3" bestFit="1" customWidth="1"/>
    <col min="49" max="49" width="10.1796875" style="97" bestFit="1" customWidth="1"/>
    <col min="50" max="50" width="76.54296875" bestFit="1" customWidth="1"/>
    <col min="51" max="51" width="18.54296875" bestFit="1" customWidth="1"/>
    <col min="52" max="52" width="13.54296875" style="3" bestFit="1" customWidth="1"/>
    <col min="53" max="53" width="14.54296875" style="3" bestFit="1" customWidth="1"/>
    <col min="54" max="54" width="16.81640625" style="3" bestFit="1" customWidth="1"/>
    <col min="55" max="55" width="17.453125" style="3" customWidth="1"/>
    <col min="56" max="56" width="14.54296875" style="95" customWidth="1"/>
    <col min="57" max="57" width="13.54296875" style="104" hidden="1" customWidth="1"/>
    <col min="58" max="58" width="9.54296875" style="7" hidden="1" customWidth="1"/>
  </cols>
  <sheetData>
    <row r="1" spans="1:58" ht="18.5" x14ac:dyDescent="0.45">
      <c r="A1" s="17" t="s">
        <v>213</v>
      </c>
      <c r="G1" s="23" t="s">
        <v>106</v>
      </c>
      <c r="X1" s="17" t="s">
        <v>212</v>
      </c>
      <c r="AK1" s="109" t="s">
        <v>184</v>
      </c>
      <c r="AP1" s="22" t="s">
        <v>136</v>
      </c>
      <c r="AT1" s="103" t="s">
        <v>162</v>
      </c>
      <c r="AU1" s="98"/>
    </row>
    <row r="2" spans="1:58" x14ac:dyDescent="0.35">
      <c r="A2" s="18" t="s">
        <v>44</v>
      </c>
      <c r="B2" s="20">
        <f>'DW&amp;AdultFundStreamCheck'!B2</f>
        <v>45644</v>
      </c>
      <c r="C2" s="20"/>
      <c r="X2" s="10" t="s">
        <v>211</v>
      </c>
      <c r="AI2" s="108"/>
      <c r="AK2" s="108" t="s">
        <v>186</v>
      </c>
      <c r="AP2" s="23" t="s">
        <v>44</v>
      </c>
      <c r="AQ2" s="9">
        <f ca="1">IF(ISBLANK(BF7),NOW(),BF7)</f>
        <v>45644.532220138892</v>
      </c>
      <c r="AR2" s="11"/>
      <c r="AT2" s="99" t="s">
        <v>160</v>
      </c>
      <c r="AU2" s="100"/>
    </row>
    <row r="3" spans="1:58" ht="15" thickBot="1" x14ac:dyDescent="0.4">
      <c r="A3" s="18" t="s">
        <v>45</v>
      </c>
      <c r="B3" s="19">
        <f>COUNTA(Table_Q_MISFundStreamCheck02[Case Status])</f>
        <v>0</v>
      </c>
      <c r="C3" s="19"/>
      <c r="AE3" s="208" t="s">
        <v>1389</v>
      </c>
      <c r="AH3" s="208" t="s">
        <v>1389</v>
      </c>
      <c r="AK3" s="108" t="s">
        <v>189</v>
      </c>
      <c r="AP3" s="23" t="s">
        <v>45</v>
      </c>
      <c r="AQ3" s="23">
        <f>COUNT(Table_Q_MISSupportServiceCheck1[Marked Off List])</f>
        <v>0</v>
      </c>
      <c r="AT3" s="101" t="s">
        <v>161</v>
      </c>
      <c r="AU3" s="102"/>
    </row>
    <row r="4" spans="1:58" x14ac:dyDescent="0.35">
      <c r="A4" s="18"/>
      <c r="B4" s="19"/>
      <c r="C4" s="19"/>
      <c r="K4" s="234" t="s">
        <v>54</v>
      </c>
      <c r="L4" s="235"/>
      <c r="M4" s="236" t="s">
        <v>55</v>
      </c>
      <c r="N4" s="237"/>
      <c r="AE4" s="208" t="s">
        <v>1524</v>
      </c>
      <c r="AH4" s="208" t="s">
        <v>1524</v>
      </c>
      <c r="AK4" s="108" t="s">
        <v>190</v>
      </c>
    </row>
    <row r="5" spans="1:58" ht="2.25" customHeight="1" x14ac:dyDescent="0.35"/>
    <row r="6" spans="1:58" ht="29" x14ac:dyDescent="0.35">
      <c r="A6" t="s">
        <v>21</v>
      </c>
      <c r="B6" t="s">
        <v>3</v>
      </c>
      <c r="C6" t="s">
        <v>4</v>
      </c>
      <c r="D6" t="s">
        <v>1</v>
      </c>
      <c r="E6" t="s">
        <v>29</v>
      </c>
      <c r="F6" t="s">
        <v>30</v>
      </c>
      <c r="G6" s="233" t="s">
        <v>103</v>
      </c>
      <c r="H6" t="s">
        <v>2</v>
      </c>
      <c r="I6" s="3" t="s">
        <v>31</v>
      </c>
      <c r="J6" s="3" t="s">
        <v>32</v>
      </c>
      <c r="K6" s="3" t="s">
        <v>33</v>
      </c>
      <c r="L6" s="3" t="s">
        <v>34</v>
      </c>
      <c r="M6" s="3" t="s">
        <v>35</v>
      </c>
      <c r="N6" s="3" t="s">
        <v>36</v>
      </c>
      <c r="O6" s="233" t="s">
        <v>37</v>
      </c>
      <c r="P6" t="s">
        <v>38</v>
      </c>
      <c r="Q6" t="s">
        <v>39</v>
      </c>
      <c r="R6" t="s">
        <v>40</v>
      </c>
      <c r="S6" t="s">
        <v>41</v>
      </c>
      <c r="T6" s="7" t="s">
        <v>52</v>
      </c>
      <c r="U6" s="7" t="s">
        <v>53</v>
      </c>
      <c r="X6" t="s">
        <v>3</v>
      </c>
      <c r="Y6" s="70" t="s">
        <v>48</v>
      </c>
      <c r="Z6" s="233" t="s">
        <v>30</v>
      </c>
      <c r="AA6" s="3" t="s">
        <v>33</v>
      </c>
      <c r="AB6" s="3" t="s">
        <v>34</v>
      </c>
      <c r="AC6" s="7" t="s">
        <v>35</v>
      </c>
      <c r="AD6" s="7" t="s">
        <v>36</v>
      </c>
      <c r="AE6" s="70" t="s">
        <v>137</v>
      </c>
      <c r="AF6" s="233" t="s">
        <v>138</v>
      </c>
      <c r="AG6" s="233" t="s">
        <v>139</v>
      </c>
      <c r="AH6" s="70" t="s">
        <v>140</v>
      </c>
      <c r="AI6" s="70" t="s">
        <v>49</v>
      </c>
      <c r="AK6" s="70" t="s">
        <v>48</v>
      </c>
      <c r="AL6" s="70" t="s">
        <v>2</v>
      </c>
      <c r="AM6" s="3" t="s">
        <v>31</v>
      </c>
      <c r="AN6" s="3" t="s">
        <v>185</v>
      </c>
      <c r="AP6" s="6" t="s">
        <v>154</v>
      </c>
      <c r="AQ6" s="4" t="s">
        <v>155</v>
      </c>
      <c r="AR6" s="4" t="s">
        <v>25</v>
      </c>
      <c r="AS6" s="4" t="s">
        <v>26</v>
      </c>
      <c r="AT6" s="4" t="s">
        <v>21</v>
      </c>
      <c r="AU6" s="4" t="s">
        <v>1</v>
      </c>
      <c r="AV6" s="5" t="s">
        <v>156</v>
      </c>
      <c r="AW6" s="105" t="s">
        <v>157</v>
      </c>
      <c r="AX6" s="4" t="s">
        <v>158</v>
      </c>
      <c r="AY6" s="4" t="s">
        <v>30</v>
      </c>
      <c r="AZ6" s="5" t="s">
        <v>138</v>
      </c>
      <c r="BA6" s="5" t="s">
        <v>139</v>
      </c>
      <c r="BB6" s="5" t="s">
        <v>9</v>
      </c>
      <c r="BC6" s="5" t="s">
        <v>23</v>
      </c>
      <c r="BD6" s="6" t="s">
        <v>8</v>
      </c>
      <c r="BE6" s="106" t="s">
        <v>159</v>
      </c>
      <c r="BF6" s="8" t="s">
        <v>5</v>
      </c>
    </row>
    <row r="7" spans="1:58" x14ac:dyDescent="0.35">
      <c r="G7" s="233"/>
      <c r="O7" s="21"/>
      <c r="S7" s="11"/>
      <c r="X7" t="s">
        <v>42</v>
      </c>
      <c r="Y7" s="70">
        <v>2526</v>
      </c>
      <c r="Z7" s="233" t="s">
        <v>114</v>
      </c>
      <c r="AA7" s="3">
        <v>44866</v>
      </c>
      <c r="AB7" s="3">
        <v>45244</v>
      </c>
      <c r="AC7" s="3">
        <v>44866</v>
      </c>
      <c r="AD7" s="3">
        <v>45375</v>
      </c>
      <c r="AE7" s="70">
        <v>1</v>
      </c>
      <c r="AF7" s="3">
        <v>45017</v>
      </c>
      <c r="AG7" s="3">
        <v>45306</v>
      </c>
      <c r="AH7" s="70">
        <v>0</v>
      </c>
      <c r="AI7" s="70">
        <v>100000070</v>
      </c>
      <c r="AP7" s="233"/>
      <c r="BD7" s="233"/>
    </row>
    <row r="8" spans="1:58" x14ac:dyDescent="0.35">
      <c r="G8" s="176"/>
      <c r="O8" s="21"/>
      <c r="S8" s="11"/>
      <c r="X8" t="s">
        <v>42</v>
      </c>
      <c r="Y8" s="70">
        <v>2607</v>
      </c>
      <c r="Z8" s="233" t="s">
        <v>200</v>
      </c>
      <c r="AA8" s="3">
        <v>45245</v>
      </c>
      <c r="AB8" s="3">
        <v>45838</v>
      </c>
      <c r="AC8" s="3">
        <v>45376</v>
      </c>
      <c r="AD8" s="3">
        <v>45838</v>
      </c>
      <c r="AE8" s="70">
        <v>1</v>
      </c>
      <c r="AF8" s="3">
        <v>45307</v>
      </c>
      <c r="AG8" s="3">
        <v>45838</v>
      </c>
      <c r="AH8" s="70">
        <v>1</v>
      </c>
      <c r="AI8" s="70">
        <v>100000070</v>
      </c>
      <c r="AP8" s="157"/>
      <c r="BD8" s="157"/>
    </row>
    <row r="9" spans="1:58" x14ac:dyDescent="0.35">
      <c r="G9" s="165"/>
      <c r="O9" s="21"/>
      <c r="S9" s="11"/>
      <c r="X9" t="s">
        <v>42</v>
      </c>
      <c r="Y9" s="70">
        <v>2922</v>
      </c>
      <c r="Z9" s="233" t="s">
        <v>1386</v>
      </c>
      <c r="AA9" s="3"/>
      <c r="AB9" s="3">
        <v>46203</v>
      </c>
      <c r="AD9" s="7">
        <v>46203</v>
      </c>
      <c r="AE9" s="70">
        <v>1</v>
      </c>
      <c r="AG9" s="3">
        <v>46203</v>
      </c>
      <c r="AH9" s="70">
        <v>1</v>
      </c>
      <c r="AI9" s="70">
        <v>100000070</v>
      </c>
      <c r="AP9" s="150"/>
      <c r="BD9" s="150"/>
    </row>
    <row r="10" spans="1:58" x14ac:dyDescent="0.35">
      <c r="G10" s="165"/>
      <c r="O10" s="21"/>
      <c r="S10" s="11"/>
      <c r="X10" t="s">
        <v>42</v>
      </c>
      <c r="Y10" s="70">
        <v>3007</v>
      </c>
      <c r="Z10" s="233" t="s">
        <v>1576</v>
      </c>
      <c r="AA10" s="3">
        <v>45597</v>
      </c>
      <c r="AB10" s="3">
        <v>45838</v>
      </c>
      <c r="AC10" s="7">
        <v>45597</v>
      </c>
      <c r="AD10" s="7">
        <v>45838</v>
      </c>
      <c r="AE10" s="70">
        <v>1</v>
      </c>
      <c r="AF10" s="3">
        <v>45597</v>
      </c>
      <c r="AG10" s="3">
        <v>45838</v>
      </c>
      <c r="AH10" s="70">
        <v>1</v>
      </c>
      <c r="AI10" s="70">
        <v>100000070</v>
      </c>
      <c r="AP10" s="150"/>
      <c r="BD10" s="150"/>
    </row>
    <row r="11" spans="1:58" x14ac:dyDescent="0.35">
      <c r="G11" s="164"/>
      <c r="O11" s="21"/>
      <c r="S11" s="11"/>
      <c r="X11" t="s">
        <v>42</v>
      </c>
      <c r="Y11" s="70">
        <v>2489</v>
      </c>
      <c r="Z11" s="233" t="s">
        <v>115</v>
      </c>
      <c r="AA11" s="3">
        <v>44835</v>
      </c>
      <c r="AB11" s="3">
        <v>45375</v>
      </c>
      <c r="AC11" s="7">
        <v>44835</v>
      </c>
      <c r="AD11" s="7">
        <v>45375</v>
      </c>
      <c r="AE11" s="70">
        <v>1</v>
      </c>
      <c r="AF11" s="3">
        <v>44835</v>
      </c>
      <c r="AG11" s="3">
        <v>45375</v>
      </c>
      <c r="AH11" s="70">
        <v>0</v>
      </c>
      <c r="AI11" s="70">
        <v>100000070</v>
      </c>
      <c r="AP11" s="150"/>
      <c r="BD11" s="150"/>
    </row>
    <row r="12" spans="1:58" x14ac:dyDescent="0.35">
      <c r="G12" s="164"/>
      <c r="O12" s="21"/>
      <c r="S12" s="11"/>
      <c r="X12" t="s">
        <v>42</v>
      </c>
      <c r="Y12" s="70">
        <v>2640</v>
      </c>
      <c r="Z12" s="233" t="s">
        <v>216</v>
      </c>
      <c r="AA12" s="3">
        <v>45376</v>
      </c>
      <c r="AB12" s="3">
        <v>45838</v>
      </c>
      <c r="AC12" s="3">
        <v>45376</v>
      </c>
      <c r="AD12" s="7">
        <v>45838</v>
      </c>
      <c r="AE12" s="70">
        <v>1</v>
      </c>
      <c r="AF12" s="3">
        <v>45376</v>
      </c>
      <c r="AG12" s="3">
        <v>45838</v>
      </c>
      <c r="AH12" s="70">
        <v>1</v>
      </c>
      <c r="AI12" s="70">
        <v>100000070</v>
      </c>
      <c r="AP12" s="150"/>
      <c r="BD12" s="150"/>
    </row>
    <row r="13" spans="1:58" x14ac:dyDescent="0.35">
      <c r="G13" s="164"/>
      <c r="O13" s="21"/>
      <c r="S13" s="11"/>
      <c r="X13" t="s">
        <v>42</v>
      </c>
      <c r="Y13" s="70">
        <v>2899</v>
      </c>
      <c r="Z13" s="233" t="s">
        <v>1387</v>
      </c>
      <c r="AA13" s="3"/>
      <c r="AB13" s="3">
        <v>46203</v>
      </c>
      <c r="AD13" s="7">
        <v>46203</v>
      </c>
      <c r="AE13" s="70">
        <v>1</v>
      </c>
      <c r="AG13" s="3">
        <v>46203</v>
      </c>
      <c r="AH13" s="70">
        <v>1</v>
      </c>
      <c r="AI13" s="70">
        <v>100000070</v>
      </c>
      <c r="AP13" s="150"/>
      <c r="BD13" s="150"/>
    </row>
    <row r="14" spans="1:58" x14ac:dyDescent="0.35">
      <c r="G14" s="164"/>
      <c r="O14" s="21"/>
      <c r="S14" s="11"/>
      <c r="X14" t="s">
        <v>42</v>
      </c>
      <c r="Y14" s="70">
        <v>2505</v>
      </c>
      <c r="Z14" s="233" t="s">
        <v>116</v>
      </c>
      <c r="AA14" s="3">
        <v>44927</v>
      </c>
      <c r="AB14" s="3">
        <v>45208</v>
      </c>
      <c r="AC14" s="3">
        <v>44927</v>
      </c>
      <c r="AD14" s="3">
        <v>45208</v>
      </c>
      <c r="AE14" s="70">
        <v>1</v>
      </c>
      <c r="AF14" s="3">
        <v>44927</v>
      </c>
      <c r="AG14" s="3">
        <v>45208</v>
      </c>
      <c r="AH14" s="70">
        <v>0</v>
      </c>
      <c r="AI14" s="70">
        <v>100000070</v>
      </c>
      <c r="AP14" s="150"/>
      <c r="BD14" s="150"/>
    </row>
    <row r="15" spans="1:58" x14ac:dyDescent="0.35">
      <c r="G15" s="164"/>
      <c r="O15" s="21"/>
      <c r="S15" s="11"/>
      <c r="X15" t="s">
        <v>42</v>
      </c>
      <c r="Y15" s="70">
        <v>2624</v>
      </c>
      <c r="Z15" s="233" t="s">
        <v>214</v>
      </c>
      <c r="AA15" s="3">
        <v>45209</v>
      </c>
      <c r="AB15" s="3">
        <v>45838</v>
      </c>
      <c r="AC15" s="7">
        <v>45209</v>
      </c>
      <c r="AD15" s="7">
        <v>45838</v>
      </c>
      <c r="AE15" s="70">
        <v>1</v>
      </c>
      <c r="AF15" s="3">
        <v>45209</v>
      </c>
      <c r="AG15" s="3">
        <v>45838</v>
      </c>
      <c r="AH15" s="70">
        <v>1</v>
      </c>
      <c r="AI15" s="70">
        <v>100000070</v>
      </c>
      <c r="AP15" s="150"/>
      <c r="BD15" s="150"/>
    </row>
    <row r="16" spans="1:58" x14ac:dyDescent="0.35">
      <c r="G16" s="164"/>
      <c r="O16" s="21"/>
      <c r="S16" s="11"/>
      <c r="X16" t="s">
        <v>42</v>
      </c>
      <c r="Y16" s="70">
        <v>2883</v>
      </c>
      <c r="Z16" s="233" t="s">
        <v>1388</v>
      </c>
      <c r="AA16" s="3"/>
      <c r="AB16" s="3">
        <v>46203</v>
      </c>
      <c r="AD16" s="7">
        <v>46203</v>
      </c>
      <c r="AE16" s="70">
        <v>1</v>
      </c>
      <c r="AG16" s="3">
        <v>46203</v>
      </c>
      <c r="AH16" s="70">
        <v>1</v>
      </c>
      <c r="AI16" s="70">
        <v>100000070</v>
      </c>
      <c r="AP16" s="150"/>
      <c r="BD16" s="150"/>
    </row>
    <row r="17" spans="7:56" x14ac:dyDescent="0.35">
      <c r="G17" s="164"/>
      <c r="O17" s="21"/>
      <c r="S17" s="11"/>
      <c r="X17" t="s">
        <v>27</v>
      </c>
      <c r="Y17" s="70">
        <v>2526</v>
      </c>
      <c r="Z17" s="233" t="s">
        <v>114</v>
      </c>
      <c r="AA17" s="3">
        <v>44866</v>
      </c>
      <c r="AB17" s="3">
        <v>45244</v>
      </c>
      <c r="AC17" s="7">
        <v>44866</v>
      </c>
      <c r="AD17" s="7">
        <v>45375</v>
      </c>
      <c r="AE17" s="70">
        <v>1</v>
      </c>
      <c r="AF17" s="3">
        <v>45017</v>
      </c>
      <c r="AG17" s="3">
        <v>45306</v>
      </c>
      <c r="AH17" s="70">
        <v>0</v>
      </c>
      <c r="AI17" s="70">
        <v>100000149</v>
      </c>
      <c r="AP17" s="150"/>
      <c r="BD17" s="150"/>
    </row>
    <row r="18" spans="7:56" x14ac:dyDescent="0.35">
      <c r="G18" s="164"/>
      <c r="O18" s="21"/>
      <c r="S18" s="11"/>
      <c r="X18" t="s">
        <v>27</v>
      </c>
      <c r="Y18" s="70">
        <v>2607</v>
      </c>
      <c r="Z18" s="233" t="s">
        <v>200</v>
      </c>
      <c r="AA18" s="3">
        <v>45245</v>
      </c>
      <c r="AB18" s="3">
        <v>45838</v>
      </c>
      <c r="AC18" s="7">
        <v>45376</v>
      </c>
      <c r="AD18" s="7">
        <v>45838</v>
      </c>
      <c r="AE18" s="70">
        <v>1</v>
      </c>
      <c r="AF18" s="3">
        <v>45307</v>
      </c>
      <c r="AG18" s="3">
        <v>45838</v>
      </c>
      <c r="AH18" s="70">
        <v>1</v>
      </c>
      <c r="AI18" s="70">
        <v>100000149</v>
      </c>
      <c r="AP18" s="150"/>
      <c r="BD18" s="150"/>
    </row>
    <row r="19" spans="7:56" x14ac:dyDescent="0.35">
      <c r="G19" s="164"/>
      <c r="O19" s="21"/>
      <c r="S19" s="11"/>
      <c r="X19" t="s">
        <v>27</v>
      </c>
      <c r="Y19" s="70">
        <v>2922</v>
      </c>
      <c r="Z19" s="233" t="s">
        <v>1386</v>
      </c>
      <c r="AA19" s="3"/>
      <c r="AB19" s="3">
        <v>46203</v>
      </c>
      <c r="AD19" s="7">
        <v>46203</v>
      </c>
      <c r="AE19" s="70">
        <v>1</v>
      </c>
      <c r="AG19" s="3">
        <v>46203</v>
      </c>
      <c r="AH19" s="70">
        <v>1</v>
      </c>
      <c r="AI19" s="70">
        <v>100000149</v>
      </c>
      <c r="AP19" s="150"/>
      <c r="BD19" s="150"/>
    </row>
    <row r="20" spans="7:56" x14ac:dyDescent="0.35">
      <c r="G20" s="164"/>
      <c r="O20" s="21"/>
      <c r="S20" s="11"/>
      <c r="X20" t="s">
        <v>43</v>
      </c>
      <c r="Y20" s="70">
        <v>2922</v>
      </c>
      <c r="Z20" s="233" t="s">
        <v>1386</v>
      </c>
      <c r="AA20" s="3"/>
      <c r="AB20" s="3">
        <v>46203</v>
      </c>
      <c r="AD20" s="7">
        <v>46203</v>
      </c>
      <c r="AE20" s="70">
        <v>1</v>
      </c>
      <c r="AF20" s="7"/>
      <c r="AG20" s="7">
        <v>46203</v>
      </c>
      <c r="AH20" s="70">
        <v>1</v>
      </c>
      <c r="AI20" s="70">
        <v>100000229</v>
      </c>
      <c r="AP20" s="96"/>
      <c r="BD20" s="96"/>
    </row>
    <row r="21" spans="7:56" x14ac:dyDescent="0.35">
      <c r="G21" s="164"/>
      <c r="O21" s="21"/>
      <c r="S21" s="11"/>
      <c r="X21" t="s">
        <v>42</v>
      </c>
      <c r="Y21" s="70">
        <v>2183</v>
      </c>
      <c r="Z21" s="233" t="s">
        <v>104</v>
      </c>
      <c r="AA21" s="3">
        <v>44307</v>
      </c>
      <c r="AB21" s="3">
        <v>45107</v>
      </c>
      <c r="AC21" s="7">
        <v>44287</v>
      </c>
      <c r="AD21" s="7">
        <v>45107</v>
      </c>
      <c r="AE21" s="70">
        <v>0</v>
      </c>
      <c r="AF21" s="3">
        <v>44307</v>
      </c>
      <c r="AG21" s="3">
        <v>45107</v>
      </c>
      <c r="AH21" s="70">
        <v>0</v>
      </c>
      <c r="AI21" s="70">
        <v>100000070</v>
      </c>
      <c r="AP21" s="96"/>
      <c r="BD21" s="96"/>
    </row>
    <row r="22" spans="7:56" x14ac:dyDescent="0.35">
      <c r="G22" s="164"/>
      <c r="O22" s="21"/>
      <c r="S22" s="11"/>
      <c r="X22" t="s">
        <v>42</v>
      </c>
      <c r="Y22" s="70">
        <v>1748</v>
      </c>
      <c r="Z22" s="233" t="s">
        <v>209</v>
      </c>
      <c r="AA22" s="3">
        <v>45107</v>
      </c>
      <c r="AB22" s="3">
        <v>45107</v>
      </c>
      <c r="AC22" s="7">
        <v>45107</v>
      </c>
      <c r="AD22" s="7">
        <v>45107</v>
      </c>
      <c r="AE22" s="70">
        <v>0</v>
      </c>
      <c r="AF22" s="3">
        <v>45107</v>
      </c>
      <c r="AG22" s="3">
        <v>45107</v>
      </c>
      <c r="AH22" s="70">
        <v>0</v>
      </c>
      <c r="AI22" s="70">
        <v>100000070</v>
      </c>
      <c r="AP22" s="96"/>
      <c r="BD22" s="96"/>
    </row>
    <row r="23" spans="7:56" x14ac:dyDescent="0.35">
      <c r="G23" s="164"/>
      <c r="O23" s="21"/>
      <c r="S23" s="11"/>
      <c r="X23" t="s">
        <v>42</v>
      </c>
      <c r="Y23" s="70">
        <v>1895</v>
      </c>
      <c r="Z23" s="233" t="s">
        <v>16</v>
      </c>
      <c r="AA23" s="3">
        <v>45107</v>
      </c>
      <c r="AB23" s="3">
        <v>45107</v>
      </c>
      <c r="AC23" s="7">
        <v>45107</v>
      </c>
      <c r="AD23" s="7">
        <v>45107</v>
      </c>
      <c r="AE23" s="70">
        <v>0</v>
      </c>
      <c r="AF23" s="7">
        <v>45107</v>
      </c>
      <c r="AG23" s="3">
        <v>45107</v>
      </c>
      <c r="AH23" s="70">
        <v>0</v>
      </c>
      <c r="AI23" s="70">
        <v>100000070</v>
      </c>
      <c r="AP23" s="96"/>
      <c r="BD23" s="96"/>
    </row>
    <row r="24" spans="7:56" x14ac:dyDescent="0.35">
      <c r="G24" s="164"/>
      <c r="O24" s="21"/>
      <c r="S24" s="11"/>
      <c r="X24" t="s">
        <v>42</v>
      </c>
      <c r="Y24" s="70">
        <v>2109</v>
      </c>
      <c r="Z24" s="233" t="s">
        <v>17</v>
      </c>
      <c r="AA24" s="3">
        <v>45107</v>
      </c>
      <c r="AB24" s="3">
        <v>45107</v>
      </c>
      <c r="AC24" s="7">
        <v>45107</v>
      </c>
      <c r="AD24" s="7">
        <v>45107</v>
      </c>
      <c r="AE24" s="70">
        <v>0</v>
      </c>
      <c r="AF24" s="7">
        <v>45107</v>
      </c>
      <c r="AG24" s="7">
        <v>45107</v>
      </c>
      <c r="AH24" s="70">
        <v>0</v>
      </c>
      <c r="AI24" s="70">
        <v>100000070</v>
      </c>
      <c r="AP24" s="96"/>
      <c r="BD24" s="96"/>
    </row>
    <row r="25" spans="7:56" x14ac:dyDescent="0.35">
      <c r="G25" s="164"/>
      <c r="O25" s="21"/>
      <c r="S25" s="11"/>
      <c r="X25" t="s">
        <v>42</v>
      </c>
      <c r="Y25" s="70">
        <v>2281</v>
      </c>
      <c r="Z25" s="233" t="s">
        <v>68</v>
      </c>
      <c r="AA25" s="3">
        <v>45107</v>
      </c>
      <c r="AB25" s="3">
        <v>45107</v>
      </c>
      <c r="AC25" s="7">
        <v>45107</v>
      </c>
      <c r="AD25" s="7">
        <v>45107</v>
      </c>
      <c r="AE25" s="70">
        <v>0</v>
      </c>
      <c r="AF25" s="3">
        <v>45107</v>
      </c>
      <c r="AG25" s="3">
        <v>45107</v>
      </c>
      <c r="AH25" s="70">
        <v>0</v>
      </c>
      <c r="AI25" s="70">
        <v>100000070</v>
      </c>
      <c r="AP25" s="96"/>
      <c r="BD25" s="96"/>
    </row>
    <row r="26" spans="7:56" x14ac:dyDescent="0.35">
      <c r="G26" s="164"/>
      <c r="O26" s="21"/>
      <c r="S26" s="11"/>
      <c r="X26" t="s">
        <v>42</v>
      </c>
      <c r="Y26" s="70">
        <v>2281</v>
      </c>
      <c r="Z26" s="233" t="s">
        <v>68</v>
      </c>
      <c r="AA26" s="3">
        <v>44545</v>
      </c>
      <c r="AB26" s="3">
        <v>44865</v>
      </c>
      <c r="AC26" s="7">
        <v>44378</v>
      </c>
      <c r="AD26" s="7">
        <v>45107</v>
      </c>
      <c r="AE26" s="70">
        <v>0</v>
      </c>
      <c r="AF26" s="3">
        <v>44378</v>
      </c>
      <c r="AG26" s="3">
        <v>45016</v>
      </c>
      <c r="AH26" s="70">
        <v>0</v>
      </c>
      <c r="AI26" s="70">
        <v>100000070</v>
      </c>
      <c r="AP26" s="96"/>
      <c r="BD26" s="96"/>
    </row>
    <row r="27" spans="7:56" x14ac:dyDescent="0.35">
      <c r="G27" s="164"/>
      <c r="O27" s="21"/>
      <c r="S27" s="11"/>
      <c r="X27" t="s">
        <v>42</v>
      </c>
      <c r="Y27" s="70">
        <v>1762</v>
      </c>
      <c r="Z27" s="233" t="s">
        <v>207</v>
      </c>
      <c r="AA27" s="3">
        <v>45107</v>
      </c>
      <c r="AB27" s="3">
        <v>45107</v>
      </c>
      <c r="AC27" s="7">
        <v>45107</v>
      </c>
      <c r="AD27" s="7">
        <v>45107</v>
      </c>
      <c r="AE27" s="70">
        <v>0</v>
      </c>
      <c r="AF27" s="3">
        <v>45107</v>
      </c>
      <c r="AG27" s="3">
        <v>45107</v>
      </c>
      <c r="AH27" s="70">
        <v>0</v>
      </c>
      <c r="AI27" s="70">
        <v>100000070</v>
      </c>
      <c r="AP27" s="96"/>
      <c r="BD27" s="96"/>
    </row>
    <row r="28" spans="7:56" x14ac:dyDescent="0.35">
      <c r="G28" s="164"/>
      <c r="O28" s="21"/>
      <c r="S28" s="11"/>
      <c r="X28" t="s">
        <v>42</v>
      </c>
      <c r="Y28" s="70">
        <v>1864</v>
      </c>
      <c r="Z28" s="233" t="s">
        <v>205</v>
      </c>
      <c r="AA28" s="3">
        <v>45107</v>
      </c>
      <c r="AB28" s="3">
        <v>45107</v>
      </c>
      <c r="AC28" s="7">
        <v>45107</v>
      </c>
      <c r="AD28" s="7">
        <v>45107</v>
      </c>
      <c r="AE28" s="70">
        <v>0</v>
      </c>
      <c r="AF28" s="3">
        <v>45107</v>
      </c>
      <c r="AG28" s="3">
        <v>45107</v>
      </c>
      <c r="AH28" s="70">
        <v>0</v>
      </c>
      <c r="AI28" s="70">
        <v>100000070</v>
      </c>
      <c r="AP28" s="96"/>
      <c r="BD28" s="96"/>
    </row>
    <row r="29" spans="7:56" x14ac:dyDescent="0.35">
      <c r="G29" s="164"/>
      <c r="O29" s="21"/>
      <c r="S29" s="11"/>
      <c r="X29" t="s">
        <v>42</v>
      </c>
      <c r="Y29" s="70">
        <v>2075</v>
      </c>
      <c r="Z29" s="233" t="s">
        <v>206</v>
      </c>
      <c r="AA29" s="3">
        <v>45107</v>
      </c>
      <c r="AB29" s="3">
        <v>45107</v>
      </c>
      <c r="AC29" s="7">
        <v>45107</v>
      </c>
      <c r="AD29" s="7">
        <v>45107</v>
      </c>
      <c r="AE29" s="70">
        <v>0</v>
      </c>
      <c r="AF29" s="3">
        <v>45107</v>
      </c>
      <c r="AG29" s="3">
        <v>45107</v>
      </c>
      <c r="AH29" s="70">
        <v>0</v>
      </c>
      <c r="AI29" s="70">
        <v>100000070</v>
      </c>
      <c r="AP29" s="96"/>
      <c r="BD29" s="96"/>
    </row>
    <row r="30" spans="7:56" x14ac:dyDescent="0.35">
      <c r="G30" s="164"/>
      <c r="O30" s="21"/>
      <c r="S30" s="11"/>
      <c r="X30" t="s">
        <v>42</v>
      </c>
      <c r="Y30" s="70">
        <v>2234</v>
      </c>
      <c r="Z30" s="233" t="s">
        <v>102</v>
      </c>
      <c r="AA30" s="3">
        <v>44442</v>
      </c>
      <c r="AB30" s="3">
        <v>44834</v>
      </c>
      <c r="AC30" s="7">
        <v>44378</v>
      </c>
      <c r="AD30" s="7">
        <v>44834</v>
      </c>
      <c r="AE30" s="70">
        <v>0</v>
      </c>
      <c r="AF30" s="3">
        <v>44378</v>
      </c>
      <c r="AG30" s="3">
        <v>44834</v>
      </c>
      <c r="AH30" s="70">
        <v>0</v>
      </c>
      <c r="AI30" s="70">
        <v>100000070</v>
      </c>
      <c r="AP30" s="96"/>
      <c r="BD30" s="96"/>
    </row>
    <row r="31" spans="7:56" x14ac:dyDescent="0.35">
      <c r="G31" s="164"/>
      <c r="O31" s="21"/>
      <c r="S31" s="11"/>
      <c r="X31" t="s">
        <v>42</v>
      </c>
      <c r="Y31" s="70">
        <v>2234</v>
      </c>
      <c r="Z31" s="233" t="s">
        <v>102</v>
      </c>
      <c r="AA31" s="3">
        <v>45107</v>
      </c>
      <c r="AB31" s="3">
        <v>45107</v>
      </c>
      <c r="AC31" s="7">
        <v>45107</v>
      </c>
      <c r="AD31" s="7">
        <v>45107</v>
      </c>
      <c r="AE31" s="70">
        <v>0</v>
      </c>
      <c r="AF31" s="3">
        <v>45107</v>
      </c>
      <c r="AG31" s="3">
        <v>45107</v>
      </c>
      <c r="AH31" s="70">
        <v>0</v>
      </c>
      <c r="AI31" s="70">
        <v>100000070</v>
      </c>
    </row>
    <row r="32" spans="7:56" x14ac:dyDescent="0.35">
      <c r="G32" s="164"/>
      <c r="O32" s="21"/>
      <c r="S32" s="11"/>
      <c r="X32" t="s">
        <v>42</v>
      </c>
      <c r="Y32" s="70">
        <v>1784</v>
      </c>
      <c r="Z32" s="233" t="s">
        <v>208</v>
      </c>
      <c r="AA32" s="3">
        <v>45107</v>
      </c>
      <c r="AB32" s="3">
        <v>45107</v>
      </c>
      <c r="AC32" s="7">
        <v>45107</v>
      </c>
      <c r="AD32" s="7">
        <v>45107</v>
      </c>
      <c r="AE32" s="70">
        <v>0</v>
      </c>
      <c r="AF32" s="3">
        <v>45107</v>
      </c>
      <c r="AG32" s="3">
        <v>45107</v>
      </c>
      <c r="AH32" s="70">
        <v>0</v>
      </c>
      <c r="AI32" s="70">
        <v>100000070</v>
      </c>
    </row>
    <row r="33" spans="7:35" x14ac:dyDescent="0.35">
      <c r="G33" s="164"/>
      <c r="O33" s="21"/>
      <c r="S33" s="11"/>
      <c r="X33" t="s">
        <v>42</v>
      </c>
      <c r="Y33" s="70">
        <v>1880</v>
      </c>
      <c r="Z33" s="233" t="s">
        <v>18</v>
      </c>
      <c r="AA33" s="3">
        <v>45107</v>
      </c>
      <c r="AB33" s="3">
        <v>45107</v>
      </c>
      <c r="AC33" s="7">
        <v>45107</v>
      </c>
      <c r="AD33" s="7">
        <v>45107</v>
      </c>
      <c r="AE33" s="70">
        <v>0</v>
      </c>
      <c r="AF33" s="3">
        <v>45107</v>
      </c>
      <c r="AG33" s="3">
        <v>45107</v>
      </c>
      <c r="AH33" s="70">
        <v>0</v>
      </c>
      <c r="AI33" s="70">
        <v>100000070</v>
      </c>
    </row>
    <row r="34" spans="7:35" x14ac:dyDescent="0.35">
      <c r="G34" s="164"/>
      <c r="O34" s="21"/>
      <c r="S34" s="11"/>
      <c r="X34" t="s">
        <v>42</v>
      </c>
      <c r="Y34" s="70">
        <v>2093</v>
      </c>
      <c r="Z34" s="233" t="s">
        <v>19</v>
      </c>
      <c r="AA34" s="3">
        <v>45107</v>
      </c>
      <c r="AB34" s="3">
        <v>45107</v>
      </c>
      <c r="AC34" s="7">
        <v>45107</v>
      </c>
      <c r="AD34" s="7">
        <v>45107</v>
      </c>
      <c r="AE34" s="70">
        <v>0</v>
      </c>
      <c r="AF34" s="3">
        <v>45107</v>
      </c>
      <c r="AG34" s="3">
        <v>45107</v>
      </c>
      <c r="AH34" s="70">
        <v>0</v>
      </c>
      <c r="AI34" s="70">
        <v>100000070</v>
      </c>
    </row>
    <row r="35" spans="7:35" x14ac:dyDescent="0.35">
      <c r="G35" s="164"/>
      <c r="O35" s="21"/>
      <c r="S35" s="11"/>
      <c r="X35" t="s">
        <v>42</v>
      </c>
      <c r="Y35" s="70">
        <v>2250</v>
      </c>
      <c r="Z35" s="233" t="s">
        <v>67</v>
      </c>
      <c r="AA35" s="3">
        <v>44378</v>
      </c>
      <c r="AB35" s="3">
        <v>44926</v>
      </c>
      <c r="AC35" s="7">
        <v>44378</v>
      </c>
      <c r="AD35" s="7">
        <v>44926</v>
      </c>
      <c r="AE35" s="70">
        <v>0</v>
      </c>
      <c r="AF35" s="3">
        <v>44378</v>
      </c>
      <c r="AG35" s="3">
        <v>44926</v>
      </c>
      <c r="AH35" s="70">
        <v>0</v>
      </c>
      <c r="AI35" s="70">
        <v>100000070</v>
      </c>
    </row>
    <row r="36" spans="7:35" x14ac:dyDescent="0.35">
      <c r="G36" s="164"/>
      <c r="O36" s="21"/>
      <c r="S36" s="11"/>
      <c r="X36" t="s">
        <v>42</v>
      </c>
      <c r="Y36" s="70">
        <v>2250</v>
      </c>
      <c r="Z36" s="233" t="s">
        <v>67</v>
      </c>
      <c r="AA36" s="3">
        <v>45107</v>
      </c>
      <c r="AB36" s="3">
        <v>45107</v>
      </c>
      <c r="AC36" s="7">
        <v>45107</v>
      </c>
      <c r="AD36" s="7">
        <v>45107</v>
      </c>
      <c r="AE36" s="70">
        <v>0</v>
      </c>
      <c r="AF36" s="3">
        <v>45107</v>
      </c>
      <c r="AG36" s="3">
        <v>45107</v>
      </c>
      <c r="AH36" s="70">
        <v>0</v>
      </c>
      <c r="AI36" s="70">
        <v>100000070</v>
      </c>
    </row>
    <row r="37" spans="7:35" x14ac:dyDescent="0.35">
      <c r="G37" s="164"/>
      <c r="O37" s="21"/>
      <c r="S37" s="11"/>
      <c r="X37" t="s">
        <v>27</v>
      </c>
      <c r="Y37" s="70">
        <v>2261</v>
      </c>
      <c r="Z37" s="233" t="s">
        <v>105</v>
      </c>
      <c r="AA37" s="3">
        <v>44307</v>
      </c>
      <c r="AB37" s="3">
        <v>45107</v>
      </c>
      <c r="AC37" s="7">
        <v>44287</v>
      </c>
      <c r="AD37" s="7">
        <v>45107</v>
      </c>
      <c r="AE37" s="70">
        <v>0</v>
      </c>
      <c r="AF37" s="3">
        <v>44307</v>
      </c>
      <c r="AG37" s="3">
        <v>45107</v>
      </c>
      <c r="AH37" s="70">
        <v>0</v>
      </c>
      <c r="AI37" s="70">
        <v>100000149</v>
      </c>
    </row>
    <row r="38" spans="7:35" x14ac:dyDescent="0.35">
      <c r="G38" s="164"/>
      <c r="O38" s="21"/>
      <c r="S38" s="11"/>
      <c r="X38" t="s">
        <v>27</v>
      </c>
      <c r="Y38" s="70">
        <v>2183</v>
      </c>
      <c r="Z38" s="233" t="s">
        <v>104</v>
      </c>
      <c r="AA38" s="3">
        <v>44307</v>
      </c>
      <c r="AB38" s="3">
        <v>45107</v>
      </c>
      <c r="AC38" s="7">
        <v>44287</v>
      </c>
      <c r="AD38" s="7">
        <v>45107</v>
      </c>
      <c r="AE38" s="70">
        <v>0</v>
      </c>
      <c r="AF38" s="3">
        <v>44307</v>
      </c>
      <c r="AG38" s="3">
        <v>45107</v>
      </c>
      <c r="AH38" s="70">
        <v>0</v>
      </c>
      <c r="AI38" s="70">
        <v>100000149</v>
      </c>
    </row>
    <row r="39" spans="7:35" x14ac:dyDescent="0.35">
      <c r="G39" s="164"/>
      <c r="O39" s="21"/>
      <c r="S39" s="11"/>
      <c r="X39" t="s">
        <v>27</v>
      </c>
      <c r="Y39" s="70">
        <v>2281</v>
      </c>
      <c r="Z39" s="233" t="s">
        <v>68</v>
      </c>
      <c r="AA39" s="3">
        <v>44545</v>
      </c>
      <c r="AB39" s="3">
        <v>44865</v>
      </c>
      <c r="AC39" s="7">
        <v>44378</v>
      </c>
      <c r="AD39" s="7">
        <v>45107</v>
      </c>
      <c r="AE39" s="70">
        <v>0</v>
      </c>
      <c r="AF39" s="3">
        <v>44378</v>
      </c>
      <c r="AG39" s="3">
        <v>45016</v>
      </c>
      <c r="AH39" s="70">
        <v>0</v>
      </c>
      <c r="AI39" s="70">
        <v>100000149</v>
      </c>
    </row>
    <row r="40" spans="7:35" x14ac:dyDescent="0.35">
      <c r="G40" s="164"/>
      <c r="O40" s="21"/>
      <c r="S40" s="11"/>
      <c r="X40" t="s">
        <v>43</v>
      </c>
      <c r="Y40" s="70">
        <v>2261</v>
      </c>
      <c r="Z40" s="233" t="s">
        <v>105</v>
      </c>
      <c r="AA40" s="3">
        <v>44307</v>
      </c>
      <c r="AB40" s="3">
        <v>45107</v>
      </c>
      <c r="AC40" s="7">
        <v>44287</v>
      </c>
      <c r="AD40" s="7">
        <v>45107</v>
      </c>
      <c r="AE40" s="70">
        <v>0</v>
      </c>
      <c r="AF40" s="3">
        <v>44287</v>
      </c>
      <c r="AG40" s="3">
        <v>45107</v>
      </c>
      <c r="AH40" s="70">
        <v>0</v>
      </c>
      <c r="AI40" s="70">
        <v>100000229</v>
      </c>
    </row>
    <row r="41" spans="7:35" x14ac:dyDescent="0.35">
      <c r="G41" s="164"/>
      <c r="O41" s="21"/>
      <c r="S41" s="11"/>
      <c r="X41" t="s">
        <v>43</v>
      </c>
      <c r="Y41" s="70">
        <v>2183</v>
      </c>
      <c r="Z41" s="233" t="s">
        <v>104</v>
      </c>
      <c r="AA41" s="3">
        <v>44307</v>
      </c>
      <c r="AB41" s="3">
        <v>45107</v>
      </c>
      <c r="AC41" s="7">
        <v>44287</v>
      </c>
      <c r="AD41" s="7">
        <v>45107</v>
      </c>
      <c r="AE41" s="70">
        <v>0</v>
      </c>
      <c r="AF41" s="3">
        <v>44287</v>
      </c>
      <c r="AG41" s="3">
        <v>45107</v>
      </c>
      <c r="AH41" s="70">
        <v>0</v>
      </c>
      <c r="AI41" s="70">
        <v>100000229</v>
      </c>
    </row>
    <row r="42" spans="7:35" x14ac:dyDescent="0.35">
      <c r="G42" s="164"/>
      <c r="O42" s="21"/>
      <c r="S42" s="11"/>
      <c r="X42" t="s">
        <v>43</v>
      </c>
      <c r="Y42" s="70">
        <v>2250</v>
      </c>
      <c r="Z42" s="233" t="s">
        <v>67</v>
      </c>
      <c r="AA42" s="3">
        <v>44378</v>
      </c>
      <c r="AB42" s="3">
        <v>44926</v>
      </c>
      <c r="AC42" s="7">
        <v>44378</v>
      </c>
      <c r="AD42" s="7">
        <v>44926</v>
      </c>
      <c r="AE42" s="70">
        <v>0</v>
      </c>
      <c r="AF42" s="3">
        <v>44378</v>
      </c>
      <c r="AG42" s="3">
        <v>44926</v>
      </c>
      <c r="AH42" s="70">
        <v>0</v>
      </c>
      <c r="AI42" s="70">
        <v>100000229</v>
      </c>
    </row>
    <row r="43" spans="7:35" x14ac:dyDescent="0.35">
      <c r="G43" s="164"/>
      <c r="O43" s="21"/>
      <c r="S43" s="11"/>
      <c r="Z43" s="207"/>
      <c r="AA43" s="207"/>
    </row>
    <row r="44" spans="7:35" x14ac:dyDescent="0.35">
      <c r="G44" s="164"/>
      <c r="O44" s="21"/>
      <c r="S44" s="11"/>
    </row>
    <row r="45" spans="7:35" x14ac:dyDescent="0.35">
      <c r="G45" s="164"/>
      <c r="O45" s="21"/>
      <c r="S45" s="11"/>
    </row>
    <row r="46" spans="7:35" x14ac:dyDescent="0.35">
      <c r="G46" s="164"/>
      <c r="O46" s="21"/>
      <c r="S46" s="11"/>
    </row>
    <row r="47" spans="7:35" x14ac:dyDescent="0.35">
      <c r="G47" s="164"/>
      <c r="O47" s="21"/>
      <c r="S47" s="11"/>
    </row>
    <row r="48" spans="7:35" x14ac:dyDescent="0.35">
      <c r="G48" s="164"/>
      <c r="O48" s="21"/>
      <c r="S48" s="11"/>
    </row>
    <row r="49" spans="7:19" x14ac:dyDescent="0.35">
      <c r="G49" s="164"/>
      <c r="O49" s="21"/>
      <c r="S49" s="11"/>
    </row>
    <row r="50" spans="7:19" x14ac:dyDescent="0.35">
      <c r="G50" s="164"/>
      <c r="O50" s="21"/>
      <c r="S50" s="11"/>
    </row>
    <row r="51" spans="7:19" x14ac:dyDescent="0.35">
      <c r="G51" s="164"/>
      <c r="O51" s="21"/>
      <c r="S51" s="11"/>
    </row>
    <row r="52" spans="7:19" x14ac:dyDescent="0.35">
      <c r="G52" s="164"/>
      <c r="O52" s="21"/>
      <c r="S52" s="11"/>
    </row>
    <row r="53" spans="7:19" x14ac:dyDescent="0.35">
      <c r="G53" s="164"/>
      <c r="O53" s="21"/>
      <c r="S53" s="11"/>
    </row>
    <row r="54" spans="7:19" x14ac:dyDescent="0.35">
      <c r="G54" s="164"/>
      <c r="O54" s="21"/>
      <c r="S54" s="11"/>
    </row>
    <row r="55" spans="7:19" x14ac:dyDescent="0.35">
      <c r="G55" s="164"/>
      <c r="O55" s="21"/>
      <c r="S55" s="11"/>
    </row>
    <row r="56" spans="7:19" x14ac:dyDescent="0.35">
      <c r="G56" s="164"/>
      <c r="O56" s="21"/>
      <c r="S56" s="11"/>
    </row>
    <row r="57" spans="7:19" x14ac:dyDescent="0.35">
      <c r="G57" s="164"/>
      <c r="O57" s="21"/>
      <c r="S57" s="11"/>
    </row>
    <row r="58" spans="7:19" x14ac:dyDescent="0.35">
      <c r="G58" s="164"/>
      <c r="O58" s="21"/>
      <c r="S58" s="11"/>
    </row>
    <row r="59" spans="7:19" x14ac:dyDescent="0.35">
      <c r="G59" s="164"/>
      <c r="O59" s="21"/>
      <c r="S59" s="11"/>
    </row>
    <row r="60" spans="7:19" x14ac:dyDescent="0.35">
      <c r="G60" s="164"/>
      <c r="O60" s="21"/>
      <c r="S60" s="11"/>
    </row>
    <row r="61" spans="7:19" x14ac:dyDescent="0.35">
      <c r="G61" s="164"/>
      <c r="O61" s="21"/>
      <c r="S61" s="11"/>
    </row>
    <row r="62" spans="7:19" x14ac:dyDescent="0.35">
      <c r="G62" s="164"/>
      <c r="O62" s="21"/>
      <c r="S62" s="11"/>
    </row>
    <row r="63" spans="7:19" x14ac:dyDescent="0.35">
      <c r="G63" s="164"/>
      <c r="O63" s="21"/>
      <c r="S63" s="11"/>
    </row>
    <row r="64" spans="7:19" x14ac:dyDescent="0.35">
      <c r="G64" s="164"/>
      <c r="O64" s="21"/>
      <c r="S64" s="11"/>
    </row>
    <row r="65" spans="7:19" x14ac:dyDescent="0.35">
      <c r="G65" s="164"/>
      <c r="O65" s="21"/>
      <c r="S65" s="11"/>
    </row>
    <row r="66" spans="7:19" x14ac:dyDescent="0.35">
      <c r="G66" s="164"/>
      <c r="O66" s="21"/>
      <c r="S66" s="11"/>
    </row>
    <row r="67" spans="7:19" x14ac:dyDescent="0.35">
      <c r="G67" s="164"/>
      <c r="O67" s="21"/>
      <c r="S67" s="11"/>
    </row>
    <row r="68" spans="7:19" x14ac:dyDescent="0.35">
      <c r="G68" s="164"/>
      <c r="O68" s="21"/>
      <c r="S68" s="11"/>
    </row>
    <row r="69" spans="7:19" x14ac:dyDescent="0.35">
      <c r="G69" s="164"/>
      <c r="O69" s="21"/>
      <c r="S69" s="11"/>
    </row>
    <row r="70" spans="7:19" x14ac:dyDescent="0.35">
      <c r="G70" s="164"/>
      <c r="O70" s="21"/>
      <c r="S70" s="11"/>
    </row>
    <row r="71" spans="7:19" x14ac:dyDescent="0.35">
      <c r="G71" s="164"/>
      <c r="O71" s="21"/>
      <c r="S71" s="11"/>
    </row>
    <row r="72" spans="7:19" x14ac:dyDescent="0.35">
      <c r="G72" s="164"/>
      <c r="O72" s="21"/>
      <c r="S72" s="11"/>
    </row>
    <row r="73" spans="7:19" x14ac:dyDescent="0.35">
      <c r="G73" s="164"/>
      <c r="O73" s="21"/>
      <c r="S73" s="11"/>
    </row>
    <row r="74" spans="7:19" x14ac:dyDescent="0.35">
      <c r="G74" s="164"/>
      <c r="O74" s="21"/>
      <c r="S74" s="11"/>
    </row>
    <row r="75" spans="7:19" x14ac:dyDescent="0.35">
      <c r="G75" s="164"/>
      <c r="O75" s="21"/>
      <c r="S75" s="11"/>
    </row>
    <row r="76" spans="7:19" x14ac:dyDescent="0.35">
      <c r="G76" s="164"/>
      <c r="O76" s="21"/>
      <c r="S76" s="11"/>
    </row>
    <row r="77" spans="7:19" x14ac:dyDescent="0.35">
      <c r="G77" s="164"/>
      <c r="O77" s="21"/>
      <c r="S77" s="11"/>
    </row>
    <row r="78" spans="7:19" x14ac:dyDescent="0.35">
      <c r="G78" s="164"/>
      <c r="O78" s="21"/>
      <c r="S78" s="11"/>
    </row>
    <row r="79" spans="7:19" x14ac:dyDescent="0.35">
      <c r="G79" s="164"/>
      <c r="O79" s="21"/>
      <c r="S79" s="11"/>
    </row>
    <row r="80" spans="7:19" x14ac:dyDescent="0.35">
      <c r="G80" s="163"/>
      <c r="O80" s="21"/>
      <c r="S80" s="11"/>
    </row>
    <row r="81" spans="7:19" x14ac:dyDescent="0.35">
      <c r="G81" s="163"/>
      <c r="O81" s="21"/>
      <c r="S81" s="11"/>
    </row>
    <row r="82" spans="7:19" x14ac:dyDescent="0.35">
      <c r="G82" s="163"/>
      <c r="O82" s="21"/>
      <c r="S82" s="11"/>
    </row>
    <row r="83" spans="7:19" x14ac:dyDescent="0.35">
      <c r="G83" s="163"/>
      <c r="O83" s="21"/>
      <c r="S83" s="11"/>
    </row>
    <row r="84" spans="7:19" x14ac:dyDescent="0.35">
      <c r="G84" s="163"/>
      <c r="O84" s="21"/>
      <c r="S84" s="11"/>
    </row>
    <row r="85" spans="7:19" x14ac:dyDescent="0.35">
      <c r="G85" s="163"/>
      <c r="O85" s="21"/>
      <c r="S85" s="11"/>
    </row>
    <row r="86" spans="7:19" x14ac:dyDescent="0.35">
      <c r="G86" s="163"/>
      <c r="O86" s="21"/>
      <c r="S86" s="11"/>
    </row>
    <row r="87" spans="7:19" x14ac:dyDescent="0.35">
      <c r="G87" s="163"/>
      <c r="O87" s="21"/>
      <c r="S87" s="11"/>
    </row>
    <row r="88" spans="7:19" x14ac:dyDescent="0.35">
      <c r="G88" s="163"/>
      <c r="O88" s="21"/>
      <c r="S88" s="11"/>
    </row>
    <row r="89" spans="7:19" x14ac:dyDescent="0.35">
      <c r="G89" s="163"/>
      <c r="O89" s="21"/>
      <c r="S89" s="11"/>
    </row>
    <row r="90" spans="7:19" x14ac:dyDescent="0.35">
      <c r="G90" s="163"/>
      <c r="O90" s="21"/>
      <c r="S90" s="11"/>
    </row>
    <row r="91" spans="7:19" x14ac:dyDescent="0.35">
      <c r="G91" s="163"/>
      <c r="O91" s="21"/>
      <c r="S91" s="11"/>
    </row>
    <row r="92" spans="7:19" x14ac:dyDescent="0.35">
      <c r="G92" s="163"/>
      <c r="O92" s="21"/>
      <c r="S92" s="11"/>
    </row>
    <row r="93" spans="7:19" x14ac:dyDescent="0.35">
      <c r="G93" s="163"/>
      <c r="O93" s="21"/>
      <c r="S93" s="11"/>
    </row>
    <row r="94" spans="7:19" x14ac:dyDescent="0.35">
      <c r="G94" s="163"/>
      <c r="O94" s="21"/>
      <c r="S94" s="11"/>
    </row>
    <row r="95" spans="7:19" x14ac:dyDescent="0.35">
      <c r="G95" s="163"/>
      <c r="O95" s="21"/>
      <c r="S95" s="11"/>
    </row>
    <row r="96" spans="7:19" x14ac:dyDescent="0.35">
      <c r="G96" s="163"/>
      <c r="O96" s="21"/>
      <c r="S96" s="11"/>
    </row>
    <row r="97" spans="7:19" x14ac:dyDescent="0.35">
      <c r="G97" s="163"/>
      <c r="O97" s="21"/>
      <c r="S97" s="11"/>
    </row>
    <row r="98" spans="7:19" x14ac:dyDescent="0.35">
      <c r="G98" s="163"/>
      <c r="O98" s="21"/>
      <c r="S98" s="11"/>
    </row>
    <row r="99" spans="7:19" x14ac:dyDescent="0.35">
      <c r="G99" s="163"/>
      <c r="O99" s="21"/>
      <c r="S99" s="11"/>
    </row>
    <row r="100" spans="7:19" x14ac:dyDescent="0.35">
      <c r="G100" s="163"/>
      <c r="O100" s="21"/>
      <c r="S100" s="11"/>
    </row>
    <row r="101" spans="7:19" x14ac:dyDescent="0.35">
      <c r="G101" s="163"/>
      <c r="O101" s="21"/>
      <c r="S101" s="11"/>
    </row>
    <row r="102" spans="7:19" x14ac:dyDescent="0.35">
      <c r="G102" s="163"/>
      <c r="O102" s="21"/>
      <c r="S102" s="11"/>
    </row>
    <row r="103" spans="7:19" x14ac:dyDescent="0.35">
      <c r="G103" s="163"/>
      <c r="O103" s="21"/>
      <c r="S103" s="11"/>
    </row>
    <row r="104" spans="7:19" x14ac:dyDescent="0.35">
      <c r="G104" s="163"/>
      <c r="O104" s="21"/>
      <c r="S104" s="11"/>
    </row>
    <row r="105" spans="7:19" x14ac:dyDescent="0.35">
      <c r="G105" s="163"/>
      <c r="O105" s="21"/>
      <c r="S105" s="11"/>
    </row>
    <row r="106" spans="7:19" x14ac:dyDescent="0.35">
      <c r="G106" s="163"/>
      <c r="O106" s="21"/>
      <c r="S106" s="11"/>
    </row>
    <row r="107" spans="7:19" x14ac:dyDescent="0.35">
      <c r="G107" s="163"/>
      <c r="O107" s="21"/>
      <c r="S107" s="11"/>
    </row>
    <row r="108" spans="7:19" x14ac:dyDescent="0.35">
      <c r="G108" s="163"/>
      <c r="O108" s="21"/>
      <c r="S108" s="11"/>
    </row>
    <row r="109" spans="7:19" x14ac:dyDescent="0.35">
      <c r="G109" s="163"/>
      <c r="O109" s="21"/>
      <c r="S109" s="11"/>
    </row>
    <row r="110" spans="7:19" x14ac:dyDescent="0.35">
      <c r="G110" s="163"/>
      <c r="O110" s="21"/>
      <c r="S110" s="11"/>
    </row>
    <row r="111" spans="7:19" x14ac:dyDescent="0.35">
      <c r="G111" s="163"/>
      <c r="O111" s="21"/>
      <c r="S111" s="11"/>
    </row>
    <row r="112" spans="7:19" x14ac:dyDescent="0.35">
      <c r="G112" s="163"/>
      <c r="O112" s="21"/>
      <c r="S112" s="11"/>
    </row>
    <row r="113" spans="7:19" x14ac:dyDescent="0.35">
      <c r="G113" s="163"/>
      <c r="O113" s="21"/>
      <c r="S113" s="11"/>
    </row>
    <row r="114" spans="7:19" x14ac:dyDescent="0.35">
      <c r="G114" s="163"/>
      <c r="O114" s="21"/>
      <c r="S114" s="11"/>
    </row>
    <row r="115" spans="7:19" x14ac:dyDescent="0.35">
      <c r="G115" s="163"/>
      <c r="O115" s="21"/>
      <c r="S115" s="11"/>
    </row>
    <row r="116" spans="7:19" x14ac:dyDescent="0.35">
      <c r="G116" s="163"/>
      <c r="O116" s="21"/>
      <c r="S116" s="11"/>
    </row>
    <row r="117" spans="7:19" x14ac:dyDescent="0.35">
      <c r="G117" s="163"/>
      <c r="O117" s="21"/>
      <c r="S117" s="11"/>
    </row>
    <row r="118" spans="7:19" x14ac:dyDescent="0.35">
      <c r="G118" s="163"/>
      <c r="O118" s="21"/>
      <c r="S118" s="11"/>
    </row>
    <row r="119" spans="7:19" x14ac:dyDescent="0.35">
      <c r="G119" s="163"/>
      <c r="O119" s="21"/>
      <c r="S119" s="11"/>
    </row>
    <row r="120" spans="7:19" x14ac:dyDescent="0.35">
      <c r="G120" s="163"/>
      <c r="O120" s="21"/>
      <c r="S120" s="11"/>
    </row>
    <row r="121" spans="7:19" x14ac:dyDescent="0.35">
      <c r="G121" s="163"/>
      <c r="O121" s="21"/>
      <c r="S121" s="11"/>
    </row>
    <row r="122" spans="7:19" x14ac:dyDescent="0.35">
      <c r="G122" s="163"/>
      <c r="O122" s="21"/>
      <c r="S122" s="11"/>
    </row>
    <row r="123" spans="7:19" x14ac:dyDescent="0.35">
      <c r="G123" s="163"/>
      <c r="O123" s="21"/>
      <c r="S123" s="11"/>
    </row>
    <row r="124" spans="7:19" x14ac:dyDescent="0.35">
      <c r="G124" s="163"/>
      <c r="O124" s="21"/>
      <c r="S124" s="11"/>
    </row>
    <row r="125" spans="7:19" x14ac:dyDescent="0.35">
      <c r="G125" s="163"/>
      <c r="O125" s="21"/>
      <c r="S125" s="11"/>
    </row>
    <row r="126" spans="7:19" x14ac:dyDescent="0.35">
      <c r="G126" s="163"/>
      <c r="O126" s="21"/>
      <c r="S126" s="11"/>
    </row>
    <row r="127" spans="7:19" x14ac:dyDescent="0.35">
      <c r="G127" s="163"/>
      <c r="O127" s="21"/>
      <c r="S127" s="11"/>
    </row>
    <row r="128" spans="7:19" x14ac:dyDescent="0.35">
      <c r="G128" s="163"/>
      <c r="O128" s="21"/>
      <c r="S128" s="11"/>
    </row>
    <row r="129" spans="7:19" x14ac:dyDescent="0.35">
      <c r="G129" s="163"/>
      <c r="O129" s="21"/>
      <c r="S129" s="11"/>
    </row>
    <row r="130" spans="7:19" x14ac:dyDescent="0.35">
      <c r="G130" s="163"/>
      <c r="O130" s="21"/>
      <c r="S130" s="11"/>
    </row>
    <row r="131" spans="7:19" x14ac:dyDescent="0.35">
      <c r="G131" s="163"/>
      <c r="O131" s="21"/>
      <c r="S131" s="11"/>
    </row>
    <row r="132" spans="7:19" x14ac:dyDescent="0.35">
      <c r="G132" s="163"/>
      <c r="O132" s="21"/>
      <c r="S132" s="11"/>
    </row>
    <row r="133" spans="7:19" x14ac:dyDescent="0.35">
      <c r="G133" s="163"/>
      <c r="O133" s="21"/>
      <c r="S133" s="11"/>
    </row>
    <row r="134" spans="7:19" x14ac:dyDescent="0.35">
      <c r="G134" s="163"/>
      <c r="O134" s="21"/>
      <c r="S134" s="11"/>
    </row>
    <row r="135" spans="7:19" x14ac:dyDescent="0.35">
      <c r="G135" s="163"/>
      <c r="O135" s="21"/>
      <c r="S135" s="11"/>
    </row>
    <row r="136" spans="7:19" x14ac:dyDescent="0.35">
      <c r="G136" s="163"/>
      <c r="O136" s="21"/>
      <c r="S136" s="11"/>
    </row>
    <row r="137" spans="7:19" x14ac:dyDescent="0.35">
      <c r="G137" s="163"/>
      <c r="O137" s="21"/>
      <c r="S137" s="11"/>
    </row>
    <row r="138" spans="7:19" x14ac:dyDescent="0.35">
      <c r="G138" s="163"/>
      <c r="O138" s="21"/>
      <c r="S138" s="11"/>
    </row>
    <row r="139" spans="7:19" x14ac:dyDescent="0.35">
      <c r="G139" s="163"/>
      <c r="O139" s="21"/>
      <c r="S139" s="11"/>
    </row>
    <row r="140" spans="7:19" x14ac:dyDescent="0.35">
      <c r="G140" s="163"/>
      <c r="O140" s="21"/>
      <c r="S140" s="11"/>
    </row>
    <row r="141" spans="7:19" x14ac:dyDescent="0.35">
      <c r="G141" s="163"/>
      <c r="O141" s="21"/>
      <c r="S141" s="11"/>
    </row>
    <row r="142" spans="7:19" x14ac:dyDescent="0.35">
      <c r="G142" s="163"/>
      <c r="O142" s="21"/>
      <c r="S142" s="11"/>
    </row>
    <row r="143" spans="7:19" x14ac:dyDescent="0.35">
      <c r="G143" s="163"/>
      <c r="O143" s="21"/>
      <c r="S143" s="11"/>
    </row>
    <row r="144" spans="7:19" x14ac:dyDescent="0.35">
      <c r="G144" s="163"/>
      <c r="O144" s="21"/>
      <c r="S144" s="11"/>
    </row>
    <row r="145" spans="7:19" x14ac:dyDescent="0.35">
      <c r="G145" s="163"/>
      <c r="O145" s="21"/>
      <c r="S145" s="11"/>
    </row>
    <row r="146" spans="7:19" x14ac:dyDescent="0.35">
      <c r="G146" s="163"/>
      <c r="O146" s="21"/>
      <c r="S146" s="11"/>
    </row>
    <row r="147" spans="7:19" x14ac:dyDescent="0.35">
      <c r="G147" s="163"/>
      <c r="O147" s="21"/>
      <c r="S147" s="11"/>
    </row>
    <row r="148" spans="7:19" x14ac:dyDescent="0.35">
      <c r="G148" s="163"/>
      <c r="O148" s="21"/>
      <c r="S148" s="11"/>
    </row>
    <row r="149" spans="7:19" x14ac:dyDescent="0.35">
      <c r="G149" s="163"/>
      <c r="O149" s="21"/>
      <c r="S149" s="11"/>
    </row>
    <row r="150" spans="7:19" x14ac:dyDescent="0.35">
      <c r="G150" s="163"/>
      <c r="O150" s="21"/>
      <c r="S150" s="11"/>
    </row>
    <row r="151" spans="7:19" x14ac:dyDescent="0.35">
      <c r="G151" s="163"/>
      <c r="O151" s="21"/>
      <c r="S151" s="11"/>
    </row>
    <row r="152" spans="7:19" x14ac:dyDescent="0.35">
      <c r="G152" s="163"/>
      <c r="O152" s="21"/>
      <c r="S152" s="11"/>
    </row>
    <row r="153" spans="7:19" x14ac:dyDescent="0.35">
      <c r="G153" s="163"/>
      <c r="O153" s="21"/>
      <c r="S153" s="11"/>
    </row>
    <row r="154" spans="7:19" x14ac:dyDescent="0.35">
      <c r="G154" s="163"/>
      <c r="O154" s="21"/>
      <c r="S154" s="11"/>
    </row>
    <row r="155" spans="7:19" x14ac:dyDescent="0.35">
      <c r="G155" s="163"/>
      <c r="O155" s="21"/>
      <c r="S155" s="11"/>
    </row>
    <row r="156" spans="7:19" x14ac:dyDescent="0.35">
      <c r="G156" s="163"/>
      <c r="O156" s="21"/>
      <c r="S156" s="11"/>
    </row>
    <row r="157" spans="7:19" x14ac:dyDescent="0.35">
      <c r="G157" s="163"/>
      <c r="O157" s="21"/>
      <c r="S157" s="11"/>
    </row>
    <row r="158" spans="7:19" x14ac:dyDescent="0.35">
      <c r="G158" s="163"/>
      <c r="O158" s="21"/>
      <c r="S158" s="11"/>
    </row>
    <row r="159" spans="7:19" x14ac:dyDescent="0.35">
      <c r="G159" s="163"/>
      <c r="O159" s="21"/>
      <c r="S159" s="11"/>
    </row>
    <row r="160" spans="7:19" x14ac:dyDescent="0.35">
      <c r="G160" s="163"/>
      <c r="O160" s="21"/>
      <c r="S160" s="11"/>
    </row>
    <row r="161" spans="7:19" x14ac:dyDescent="0.35">
      <c r="G161" s="163"/>
      <c r="O161" s="21"/>
      <c r="S161" s="11"/>
    </row>
    <row r="162" spans="7:19" x14ac:dyDescent="0.35">
      <c r="G162" s="163"/>
      <c r="O162" s="21"/>
      <c r="S162" s="11"/>
    </row>
    <row r="163" spans="7:19" x14ac:dyDescent="0.35">
      <c r="G163" s="163"/>
      <c r="O163" s="21"/>
      <c r="S163" s="11"/>
    </row>
    <row r="164" spans="7:19" x14ac:dyDescent="0.35">
      <c r="G164" s="163"/>
      <c r="O164" s="21"/>
      <c r="S164" s="11"/>
    </row>
    <row r="165" spans="7:19" x14ac:dyDescent="0.35">
      <c r="G165" s="163"/>
      <c r="O165" s="21"/>
      <c r="S165" s="11"/>
    </row>
    <row r="166" spans="7:19" x14ac:dyDescent="0.35">
      <c r="G166" s="163"/>
      <c r="O166" s="21"/>
      <c r="S166" s="11"/>
    </row>
    <row r="167" spans="7:19" x14ac:dyDescent="0.35">
      <c r="G167" s="163"/>
      <c r="O167" s="21"/>
      <c r="S167" s="11"/>
    </row>
    <row r="168" spans="7:19" x14ac:dyDescent="0.35">
      <c r="G168" s="163"/>
      <c r="O168" s="21"/>
      <c r="S168" s="11"/>
    </row>
    <row r="169" spans="7:19" x14ac:dyDescent="0.35">
      <c r="G169" s="163"/>
      <c r="O169" s="21"/>
      <c r="S169" s="11"/>
    </row>
    <row r="170" spans="7:19" x14ac:dyDescent="0.35">
      <c r="G170" s="163"/>
      <c r="O170" s="21"/>
      <c r="S170" s="11"/>
    </row>
    <row r="171" spans="7:19" x14ac:dyDescent="0.35">
      <c r="G171" s="163"/>
      <c r="O171" s="21"/>
      <c r="S171" s="11"/>
    </row>
    <row r="172" spans="7:19" x14ac:dyDescent="0.35">
      <c r="G172" s="163"/>
      <c r="O172" s="21"/>
      <c r="S172" s="11"/>
    </row>
    <row r="173" spans="7:19" x14ac:dyDescent="0.35">
      <c r="G173" s="163"/>
      <c r="O173" s="21"/>
      <c r="S173" s="11"/>
    </row>
    <row r="174" spans="7:19" x14ac:dyDescent="0.35">
      <c r="G174" s="163"/>
      <c r="O174" s="21"/>
      <c r="S174" s="11"/>
    </row>
    <row r="175" spans="7:19" x14ac:dyDescent="0.35">
      <c r="G175" s="163"/>
      <c r="O175" s="21"/>
      <c r="S175" s="11"/>
    </row>
    <row r="176" spans="7:19" x14ac:dyDescent="0.35">
      <c r="G176" s="163"/>
      <c r="O176" s="21"/>
      <c r="S176" s="11"/>
    </row>
    <row r="177" spans="7:19" x14ac:dyDescent="0.35">
      <c r="G177" s="163"/>
      <c r="O177" s="21"/>
      <c r="S177" s="11"/>
    </row>
    <row r="178" spans="7:19" x14ac:dyDescent="0.35">
      <c r="G178" s="163"/>
      <c r="O178" s="21"/>
      <c r="S178" s="11"/>
    </row>
    <row r="179" spans="7:19" x14ac:dyDescent="0.35">
      <c r="G179" s="163"/>
      <c r="O179" s="21"/>
      <c r="S179" s="11"/>
    </row>
    <row r="180" spans="7:19" x14ac:dyDescent="0.35">
      <c r="G180" s="163"/>
      <c r="O180" s="21"/>
      <c r="S180" s="11"/>
    </row>
    <row r="181" spans="7:19" x14ac:dyDescent="0.35">
      <c r="G181" s="163"/>
      <c r="O181" s="21"/>
      <c r="S181" s="11"/>
    </row>
    <row r="182" spans="7:19" x14ac:dyDescent="0.35">
      <c r="G182" s="163"/>
      <c r="O182" s="21"/>
      <c r="S182" s="11"/>
    </row>
    <row r="183" spans="7:19" x14ac:dyDescent="0.35">
      <c r="G183" s="163"/>
      <c r="O183" s="21"/>
      <c r="S183" s="11"/>
    </row>
    <row r="184" spans="7:19" x14ac:dyDescent="0.35">
      <c r="G184" s="163"/>
      <c r="O184" s="21"/>
      <c r="S184" s="11"/>
    </row>
    <row r="185" spans="7:19" x14ac:dyDescent="0.35">
      <c r="G185" s="163"/>
      <c r="O185" s="21"/>
      <c r="S185" s="11"/>
    </row>
    <row r="186" spans="7:19" x14ac:dyDescent="0.35">
      <c r="G186" s="163"/>
      <c r="O186" s="21"/>
      <c r="S186" s="11"/>
    </row>
    <row r="187" spans="7:19" x14ac:dyDescent="0.35">
      <c r="G187" s="163"/>
      <c r="O187" s="21"/>
      <c r="S187" s="11"/>
    </row>
    <row r="188" spans="7:19" x14ac:dyDescent="0.35">
      <c r="G188" s="163"/>
      <c r="O188" s="21"/>
      <c r="S188" s="11"/>
    </row>
    <row r="189" spans="7:19" x14ac:dyDescent="0.35">
      <c r="G189" s="163"/>
      <c r="O189" s="21"/>
      <c r="S189" s="11"/>
    </row>
    <row r="190" spans="7:19" x14ac:dyDescent="0.35">
      <c r="G190" s="163"/>
      <c r="O190" s="21"/>
      <c r="S190" s="11"/>
    </row>
    <row r="191" spans="7:19" x14ac:dyDescent="0.35">
      <c r="G191" s="163"/>
      <c r="O191" s="21"/>
      <c r="S191" s="11"/>
    </row>
    <row r="192" spans="7:19" x14ac:dyDescent="0.35">
      <c r="G192" s="163"/>
      <c r="O192" s="21"/>
      <c r="S192" s="11"/>
    </row>
    <row r="193" spans="7:19" x14ac:dyDescent="0.35">
      <c r="G193" s="163"/>
      <c r="O193" s="21"/>
      <c r="S193" s="11"/>
    </row>
    <row r="194" spans="7:19" x14ac:dyDescent="0.35">
      <c r="G194" s="163"/>
      <c r="O194" s="21"/>
      <c r="S194" s="11"/>
    </row>
    <row r="195" spans="7:19" x14ac:dyDescent="0.35">
      <c r="G195" s="163"/>
      <c r="O195" s="21"/>
      <c r="S195" s="11"/>
    </row>
    <row r="196" spans="7:19" x14ac:dyDescent="0.35">
      <c r="G196" s="163"/>
      <c r="O196" s="21"/>
      <c r="S196" s="11"/>
    </row>
    <row r="197" spans="7:19" x14ac:dyDescent="0.35">
      <c r="G197" s="163"/>
      <c r="O197" s="21"/>
      <c r="S197" s="11"/>
    </row>
    <row r="198" spans="7:19" x14ac:dyDescent="0.35">
      <c r="G198" s="163"/>
      <c r="O198" s="21"/>
      <c r="S198" s="11"/>
    </row>
    <row r="199" spans="7:19" x14ac:dyDescent="0.35">
      <c r="G199" s="163"/>
      <c r="O199" s="21"/>
      <c r="S199" s="11"/>
    </row>
    <row r="200" spans="7:19" x14ac:dyDescent="0.35">
      <c r="G200" s="163"/>
      <c r="O200" s="21"/>
      <c r="S200" s="11"/>
    </row>
    <row r="201" spans="7:19" x14ac:dyDescent="0.35">
      <c r="G201" s="163"/>
      <c r="O201" s="21"/>
      <c r="S201" s="11"/>
    </row>
    <row r="202" spans="7:19" x14ac:dyDescent="0.35">
      <c r="G202" s="163"/>
      <c r="O202" s="21"/>
      <c r="S202" s="11"/>
    </row>
    <row r="203" spans="7:19" x14ac:dyDescent="0.35">
      <c r="G203" s="163"/>
      <c r="O203" s="21"/>
      <c r="S203" s="11"/>
    </row>
    <row r="204" spans="7:19" x14ac:dyDescent="0.35">
      <c r="G204" s="163"/>
      <c r="O204" s="21"/>
      <c r="S204" s="11"/>
    </row>
    <row r="205" spans="7:19" x14ac:dyDescent="0.35">
      <c r="G205" s="163"/>
      <c r="O205" s="21"/>
      <c r="S205" s="11"/>
    </row>
    <row r="206" spans="7:19" x14ac:dyDescent="0.35">
      <c r="G206" s="163"/>
      <c r="O206" s="21"/>
      <c r="S206" s="11"/>
    </row>
    <row r="207" spans="7:19" x14ac:dyDescent="0.35">
      <c r="G207" s="163"/>
      <c r="O207" s="21"/>
      <c r="S207" s="11"/>
    </row>
    <row r="208" spans="7:19" x14ac:dyDescent="0.35">
      <c r="G208" s="163"/>
      <c r="O208" s="21"/>
      <c r="S208" s="11"/>
    </row>
    <row r="209" spans="7:19" x14ac:dyDescent="0.35">
      <c r="G209" s="163"/>
      <c r="O209" s="21"/>
      <c r="S209" s="11"/>
    </row>
    <row r="210" spans="7:19" x14ac:dyDescent="0.35">
      <c r="G210" s="163"/>
      <c r="O210" s="21"/>
      <c r="S210" s="11"/>
    </row>
    <row r="211" spans="7:19" x14ac:dyDescent="0.35">
      <c r="G211" s="163"/>
      <c r="O211" s="21"/>
      <c r="S211" s="11"/>
    </row>
    <row r="212" spans="7:19" x14ac:dyDescent="0.35">
      <c r="G212" s="163"/>
      <c r="O212" s="21"/>
      <c r="S212" s="11"/>
    </row>
    <row r="213" spans="7:19" x14ac:dyDescent="0.35">
      <c r="G213" s="163"/>
      <c r="O213" s="21"/>
      <c r="S213" s="11"/>
    </row>
    <row r="214" spans="7:19" x14ac:dyDescent="0.35">
      <c r="G214" s="163"/>
      <c r="O214" s="21"/>
      <c r="S214" s="11"/>
    </row>
    <row r="215" spans="7:19" x14ac:dyDescent="0.35">
      <c r="G215" s="163"/>
      <c r="O215" s="21"/>
      <c r="S215" s="11"/>
    </row>
    <row r="216" spans="7:19" x14ac:dyDescent="0.35">
      <c r="G216" s="163"/>
      <c r="O216" s="21"/>
      <c r="S216" s="11"/>
    </row>
    <row r="217" spans="7:19" x14ac:dyDescent="0.35">
      <c r="G217" s="163"/>
      <c r="O217" s="21"/>
      <c r="S217" s="11"/>
    </row>
    <row r="218" spans="7:19" x14ac:dyDescent="0.35">
      <c r="G218" s="163"/>
      <c r="O218" s="21"/>
      <c r="S218" s="11"/>
    </row>
    <row r="219" spans="7:19" x14ac:dyDescent="0.35">
      <c r="G219" s="163"/>
      <c r="O219" s="21"/>
      <c r="S219" s="11"/>
    </row>
    <row r="220" spans="7:19" x14ac:dyDescent="0.35">
      <c r="G220" s="163"/>
      <c r="O220" s="21"/>
      <c r="S220" s="11"/>
    </row>
    <row r="221" spans="7:19" x14ac:dyDescent="0.35">
      <c r="G221" s="163"/>
      <c r="O221" s="21"/>
      <c r="S221" s="11"/>
    </row>
    <row r="222" spans="7:19" x14ac:dyDescent="0.35">
      <c r="G222" s="163"/>
      <c r="O222" s="21"/>
      <c r="S222" s="11"/>
    </row>
    <row r="223" spans="7:19" x14ac:dyDescent="0.35">
      <c r="G223" s="163"/>
      <c r="O223" s="21"/>
      <c r="S223" s="11"/>
    </row>
    <row r="224" spans="7:19" x14ac:dyDescent="0.35">
      <c r="G224" s="163"/>
      <c r="O224" s="21"/>
      <c r="S224" s="11"/>
    </row>
    <row r="225" spans="7:19" x14ac:dyDescent="0.35">
      <c r="G225" s="163"/>
      <c r="O225" s="21"/>
      <c r="S225" s="11"/>
    </row>
    <row r="226" spans="7:19" x14ac:dyDescent="0.35">
      <c r="G226" s="163"/>
      <c r="O226" s="21"/>
      <c r="S226" s="11"/>
    </row>
    <row r="227" spans="7:19" x14ac:dyDescent="0.35">
      <c r="G227" s="163"/>
      <c r="O227" s="21"/>
      <c r="S227" s="11"/>
    </row>
    <row r="228" spans="7:19" x14ac:dyDescent="0.35">
      <c r="G228" s="163"/>
      <c r="O228" s="21"/>
      <c r="S228" s="11"/>
    </row>
    <row r="229" spans="7:19" x14ac:dyDescent="0.35">
      <c r="G229" s="163"/>
      <c r="O229" s="21"/>
      <c r="S229" s="11"/>
    </row>
    <row r="230" spans="7:19" x14ac:dyDescent="0.35">
      <c r="G230" s="163"/>
      <c r="O230" s="21"/>
      <c r="S230" s="11"/>
    </row>
    <row r="231" spans="7:19" x14ac:dyDescent="0.35">
      <c r="G231" s="163"/>
      <c r="O231" s="21"/>
      <c r="S231" s="11"/>
    </row>
    <row r="232" spans="7:19" x14ac:dyDescent="0.35">
      <c r="G232" s="163"/>
      <c r="O232" s="21"/>
      <c r="S232" s="11"/>
    </row>
    <row r="233" spans="7:19" x14ac:dyDescent="0.35">
      <c r="G233" s="163"/>
      <c r="O233" s="21"/>
      <c r="S233" s="11"/>
    </row>
    <row r="234" spans="7:19" x14ac:dyDescent="0.35">
      <c r="G234" s="163"/>
      <c r="O234" s="21"/>
      <c r="S234" s="11"/>
    </row>
    <row r="235" spans="7:19" x14ac:dyDescent="0.35">
      <c r="G235" s="163"/>
      <c r="O235" s="21"/>
      <c r="S235" s="11"/>
    </row>
    <row r="236" spans="7:19" x14ac:dyDescent="0.35">
      <c r="G236" s="163"/>
      <c r="O236" s="21"/>
      <c r="S236" s="11"/>
    </row>
    <row r="237" spans="7:19" x14ac:dyDescent="0.35">
      <c r="G237" s="163"/>
      <c r="O237" s="21"/>
      <c r="S237" s="11"/>
    </row>
    <row r="238" spans="7:19" x14ac:dyDescent="0.35">
      <c r="G238" s="163"/>
      <c r="O238" s="21"/>
      <c r="S238" s="11"/>
    </row>
    <row r="239" spans="7:19" x14ac:dyDescent="0.35">
      <c r="G239" s="163"/>
      <c r="O239" s="21"/>
      <c r="S239" s="11"/>
    </row>
    <row r="240" spans="7:19" x14ac:dyDescent="0.35">
      <c r="G240" s="163"/>
      <c r="O240" s="21"/>
      <c r="S240" s="11"/>
    </row>
    <row r="241" spans="7:19" x14ac:dyDescent="0.35">
      <c r="G241" s="163"/>
      <c r="O241" s="21"/>
      <c r="S241" s="11"/>
    </row>
    <row r="242" spans="7:19" x14ac:dyDescent="0.35">
      <c r="G242" s="163"/>
      <c r="O242" s="21"/>
      <c r="S242" s="11"/>
    </row>
    <row r="243" spans="7:19" x14ac:dyDescent="0.35">
      <c r="G243" s="163"/>
      <c r="O243" s="21"/>
      <c r="S243" s="11"/>
    </row>
    <row r="244" spans="7:19" x14ac:dyDescent="0.35">
      <c r="G244" s="163"/>
      <c r="O244" s="21"/>
      <c r="S244" s="11"/>
    </row>
    <row r="245" spans="7:19" x14ac:dyDescent="0.35">
      <c r="G245" s="163"/>
      <c r="O245" s="21"/>
      <c r="S245" s="11"/>
    </row>
    <row r="246" spans="7:19" x14ac:dyDescent="0.35">
      <c r="G246" s="163"/>
      <c r="O246" s="21"/>
      <c r="S246" s="11"/>
    </row>
    <row r="247" spans="7:19" x14ac:dyDescent="0.35">
      <c r="G247" s="163"/>
      <c r="O247" s="21"/>
      <c r="S247" s="11"/>
    </row>
    <row r="248" spans="7:19" x14ac:dyDescent="0.35">
      <c r="G248" s="163"/>
      <c r="O248" s="21"/>
      <c r="S248" s="11"/>
    </row>
    <row r="249" spans="7:19" x14ac:dyDescent="0.35">
      <c r="G249" s="163"/>
      <c r="O249" s="21"/>
      <c r="S249" s="11"/>
    </row>
    <row r="250" spans="7:19" x14ac:dyDescent="0.35">
      <c r="G250" s="163"/>
      <c r="O250" s="21"/>
      <c r="S250" s="11"/>
    </row>
    <row r="251" spans="7:19" x14ac:dyDescent="0.35">
      <c r="G251" s="163"/>
      <c r="O251" s="21"/>
      <c r="S251" s="11"/>
    </row>
    <row r="252" spans="7:19" x14ac:dyDescent="0.35">
      <c r="G252" s="163"/>
      <c r="O252" s="21"/>
      <c r="S252" s="11"/>
    </row>
    <row r="253" spans="7:19" x14ac:dyDescent="0.35">
      <c r="G253" s="163"/>
      <c r="O253" s="21"/>
      <c r="S253" s="11"/>
    </row>
    <row r="254" spans="7:19" x14ac:dyDescent="0.35">
      <c r="G254" s="163"/>
      <c r="O254" s="21"/>
      <c r="S254" s="11"/>
    </row>
    <row r="255" spans="7:19" x14ac:dyDescent="0.35">
      <c r="G255" s="163"/>
      <c r="O255" s="21"/>
      <c r="S255" s="11"/>
    </row>
    <row r="256" spans="7:19" x14ac:dyDescent="0.35">
      <c r="G256" s="163"/>
      <c r="O256" s="21"/>
      <c r="S256" s="11"/>
    </row>
    <row r="257" spans="7:19" x14ac:dyDescent="0.35">
      <c r="G257" s="163"/>
      <c r="O257" s="21"/>
      <c r="S257" s="11"/>
    </row>
    <row r="258" spans="7:19" x14ac:dyDescent="0.35">
      <c r="G258" s="163"/>
      <c r="O258" s="21"/>
      <c r="S258" s="11"/>
    </row>
    <row r="259" spans="7:19" x14ac:dyDescent="0.35">
      <c r="G259" s="163"/>
      <c r="O259" s="21"/>
      <c r="S259" s="11"/>
    </row>
    <row r="260" spans="7:19" x14ac:dyDescent="0.35">
      <c r="G260" s="163"/>
      <c r="O260" s="21"/>
      <c r="S260" s="11"/>
    </row>
    <row r="261" spans="7:19" x14ac:dyDescent="0.35">
      <c r="G261" s="163"/>
      <c r="O261" s="21"/>
      <c r="S261" s="11"/>
    </row>
    <row r="262" spans="7:19" x14ac:dyDescent="0.35">
      <c r="G262" s="163"/>
      <c r="O262" s="21"/>
      <c r="S262" s="11"/>
    </row>
    <row r="263" spans="7:19" x14ac:dyDescent="0.35">
      <c r="G263" s="163"/>
      <c r="O263" s="21"/>
      <c r="S263" s="11"/>
    </row>
    <row r="264" spans="7:19" x14ac:dyDescent="0.35">
      <c r="G264" s="163"/>
      <c r="O264" s="21"/>
      <c r="S264" s="11"/>
    </row>
    <row r="265" spans="7:19" x14ac:dyDescent="0.35">
      <c r="G265" s="163"/>
      <c r="O265" s="21"/>
      <c r="S265" s="11"/>
    </row>
    <row r="266" spans="7:19" x14ac:dyDescent="0.35">
      <c r="G266" s="163"/>
      <c r="O266" s="21"/>
      <c r="S266" s="11"/>
    </row>
    <row r="267" spans="7:19" x14ac:dyDescent="0.35">
      <c r="G267" s="163"/>
      <c r="O267" s="21"/>
      <c r="S267" s="11"/>
    </row>
    <row r="268" spans="7:19" x14ac:dyDescent="0.35">
      <c r="G268" s="163"/>
      <c r="O268" s="21"/>
      <c r="S268" s="11"/>
    </row>
    <row r="269" spans="7:19" x14ac:dyDescent="0.35">
      <c r="G269" s="163"/>
      <c r="O269" s="21"/>
      <c r="S269" s="11"/>
    </row>
    <row r="270" spans="7:19" x14ac:dyDescent="0.35">
      <c r="G270" s="163"/>
      <c r="O270" s="21"/>
      <c r="S270" s="11"/>
    </row>
    <row r="271" spans="7:19" x14ac:dyDescent="0.35">
      <c r="G271" s="163"/>
      <c r="O271" s="21"/>
      <c r="S271" s="11"/>
    </row>
    <row r="272" spans="7:19" x14ac:dyDescent="0.35">
      <c r="G272" s="163"/>
      <c r="O272" s="21"/>
      <c r="S272" s="11"/>
    </row>
    <row r="273" spans="7:19" x14ac:dyDescent="0.35">
      <c r="G273" s="163"/>
      <c r="O273" s="21"/>
      <c r="S273" s="11"/>
    </row>
    <row r="274" spans="7:19" x14ac:dyDescent="0.35">
      <c r="G274" s="144"/>
      <c r="O274" s="21"/>
      <c r="S274" s="11"/>
    </row>
    <row r="275" spans="7:19" x14ac:dyDescent="0.35">
      <c r="G275" s="144"/>
      <c r="O275" s="21"/>
      <c r="S275" s="11"/>
    </row>
    <row r="276" spans="7:19" x14ac:dyDescent="0.35">
      <c r="G276" s="144"/>
      <c r="O276" s="21"/>
      <c r="S276" s="11"/>
    </row>
    <row r="277" spans="7:19" x14ac:dyDescent="0.35">
      <c r="G277" s="144"/>
      <c r="O277" s="21"/>
      <c r="S277" s="11"/>
    </row>
    <row r="278" spans="7:19" x14ac:dyDescent="0.35">
      <c r="G278" s="144"/>
      <c r="O278" s="21"/>
      <c r="S278" s="11"/>
    </row>
    <row r="279" spans="7:19" x14ac:dyDescent="0.35">
      <c r="G279" s="144"/>
      <c r="O279" s="21"/>
      <c r="S279" s="11"/>
    </row>
    <row r="280" spans="7:19" x14ac:dyDescent="0.35">
      <c r="G280" s="144"/>
      <c r="O280" s="21"/>
      <c r="S280" s="11"/>
    </row>
    <row r="281" spans="7:19" x14ac:dyDescent="0.35">
      <c r="G281" s="144"/>
      <c r="O281" s="21"/>
      <c r="S281" s="11"/>
    </row>
    <row r="282" spans="7:19" x14ac:dyDescent="0.35">
      <c r="G282" s="144"/>
      <c r="O282" s="21"/>
      <c r="S282" s="11"/>
    </row>
    <row r="283" spans="7:19" x14ac:dyDescent="0.35">
      <c r="G283" s="144"/>
      <c r="O283" s="21"/>
      <c r="S283" s="11"/>
    </row>
    <row r="284" spans="7:19" x14ac:dyDescent="0.35">
      <c r="G284" s="144"/>
      <c r="O284" s="21"/>
      <c r="S284" s="11"/>
    </row>
    <row r="285" spans="7:19" x14ac:dyDescent="0.35">
      <c r="G285" s="144"/>
      <c r="O285" s="21"/>
      <c r="S285" s="11"/>
    </row>
    <row r="286" spans="7:19" x14ac:dyDescent="0.35">
      <c r="G286" s="144"/>
      <c r="O286" s="21"/>
      <c r="S286" s="11"/>
    </row>
    <row r="287" spans="7:19" x14ac:dyDescent="0.35">
      <c r="G287" s="144"/>
      <c r="O287" s="21"/>
      <c r="S287" s="11"/>
    </row>
    <row r="288" spans="7:19" x14ac:dyDescent="0.35">
      <c r="G288" s="144"/>
      <c r="O288" s="21"/>
      <c r="S288" s="11"/>
    </row>
    <row r="289" spans="7:19" x14ac:dyDescent="0.35">
      <c r="G289" s="144"/>
      <c r="O289" s="21"/>
      <c r="S289" s="11"/>
    </row>
    <row r="290" spans="7:19" x14ac:dyDescent="0.35">
      <c r="G290" s="144"/>
      <c r="O290" s="21"/>
      <c r="S290" s="11"/>
    </row>
    <row r="291" spans="7:19" x14ac:dyDescent="0.35">
      <c r="G291" s="144"/>
      <c r="O291" s="21"/>
      <c r="S291" s="11"/>
    </row>
    <row r="292" spans="7:19" x14ac:dyDescent="0.35">
      <c r="G292" s="144"/>
      <c r="O292" s="21"/>
      <c r="S292" s="11"/>
    </row>
    <row r="293" spans="7:19" x14ac:dyDescent="0.35">
      <c r="G293" s="144"/>
      <c r="O293" s="21"/>
      <c r="S293" s="11"/>
    </row>
    <row r="294" spans="7:19" x14ac:dyDescent="0.35">
      <c r="G294" s="144"/>
      <c r="O294" s="21"/>
      <c r="S294" s="11"/>
    </row>
    <row r="295" spans="7:19" x14ac:dyDescent="0.35">
      <c r="G295" s="144"/>
      <c r="O295" s="21"/>
      <c r="S295" s="11"/>
    </row>
    <row r="296" spans="7:19" x14ac:dyDescent="0.35">
      <c r="G296" s="144"/>
      <c r="O296" s="21"/>
      <c r="S296" s="11"/>
    </row>
    <row r="297" spans="7:19" x14ac:dyDescent="0.35">
      <c r="G297" s="144"/>
      <c r="O297" s="21"/>
      <c r="S297" s="11"/>
    </row>
    <row r="298" spans="7:19" x14ac:dyDescent="0.35">
      <c r="G298" s="144"/>
      <c r="O298" s="21"/>
      <c r="S298" s="11"/>
    </row>
    <row r="299" spans="7:19" x14ac:dyDescent="0.35">
      <c r="G299" s="144"/>
      <c r="O299" s="21"/>
      <c r="S299" s="11"/>
    </row>
    <row r="300" spans="7:19" x14ac:dyDescent="0.35">
      <c r="G300" s="144"/>
      <c r="O300" s="21"/>
      <c r="S300" s="11"/>
    </row>
    <row r="301" spans="7:19" x14ac:dyDescent="0.35">
      <c r="G301" s="144"/>
      <c r="O301" s="21"/>
      <c r="S301" s="11"/>
    </row>
    <row r="302" spans="7:19" x14ac:dyDescent="0.35">
      <c r="G302" s="144"/>
      <c r="O302" s="21"/>
      <c r="S302" s="11"/>
    </row>
    <row r="303" spans="7:19" x14ac:dyDescent="0.35">
      <c r="G303" s="144"/>
      <c r="O303" s="21"/>
      <c r="S303" s="11"/>
    </row>
    <row r="304" spans="7:19" x14ac:dyDescent="0.35">
      <c r="G304" s="144"/>
      <c r="O304" s="21"/>
      <c r="S304" s="11"/>
    </row>
    <row r="305" spans="7:19" x14ac:dyDescent="0.35">
      <c r="G305" s="144"/>
      <c r="O305" s="21"/>
      <c r="S305" s="11"/>
    </row>
    <row r="306" spans="7:19" x14ac:dyDescent="0.35">
      <c r="G306" s="144"/>
      <c r="O306" s="21"/>
      <c r="S306" s="11"/>
    </row>
    <row r="307" spans="7:19" x14ac:dyDescent="0.35">
      <c r="G307" s="144"/>
      <c r="O307" s="21"/>
      <c r="S307" s="11"/>
    </row>
    <row r="308" spans="7:19" x14ac:dyDescent="0.35">
      <c r="G308" s="144"/>
      <c r="O308" s="21"/>
      <c r="S308" s="11"/>
    </row>
    <row r="309" spans="7:19" x14ac:dyDescent="0.35">
      <c r="G309" s="144"/>
      <c r="O309" s="21"/>
      <c r="S309" s="11"/>
    </row>
    <row r="310" spans="7:19" x14ac:dyDescent="0.35">
      <c r="G310" s="144"/>
      <c r="O310" s="21"/>
      <c r="S310" s="11"/>
    </row>
    <row r="311" spans="7:19" x14ac:dyDescent="0.35">
      <c r="G311" s="144"/>
      <c r="O311" s="21"/>
      <c r="S311" s="11"/>
    </row>
    <row r="312" spans="7:19" x14ac:dyDescent="0.35">
      <c r="G312" s="144"/>
      <c r="O312" s="21"/>
      <c r="S312" s="11"/>
    </row>
    <row r="313" spans="7:19" x14ac:dyDescent="0.35">
      <c r="G313" s="144"/>
      <c r="O313" s="21"/>
      <c r="S313" s="11"/>
    </row>
    <row r="314" spans="7:19" x14ac:dyDescent="0.35">
      <c r="G314" s="144"/>
      <c r="O314" s="21"/>
      <c r="S314" s="11"/>
    </row>
    <row r="315" spans="7:19" x14ac:dyDescent="0.35">
      <c r="G315" s="144"/>
      <c r="O315" s="21"/>
      <c r="S315" s="11"/>
    </row>
    <row r="316" spans="7:19" x14ac:dyDescent="0.35">
      <c r="G316" s="144"/>
      <c r="O316" s="21"/>
      <c r="S316" s="11"/>
    </row>
    <row r="317" spans="7:19" x14ac:dyDescent="0.35">
      <c r="G317" s="144"/>
      <c r="O317" s="21"/>
      <c r="S317" s="11"/>
    </row>
    <row r="318" spans="7:19" x14ac:dyDescent="0.35">
      <c r="G318" s="144"/>
      <c r="O318" s="21"/>
      <c r="S318" s="11"/>
    </row>
    <row r="319" spans="7:19" x14ac:dyDescent="0.35">
      <c r="G319" s="144"/>
      <c r="O319" s="21"/>
      <c r="S319" s="11"/>
    </row>
    <row r="320" spans="7:19" x14ac:dyDescent="0.35">
      <c r="G320" s="144"/>
      <c r="O320" s="21"/>
      <c r="S320" s="11"/>
    </row>
    <row r="321" spans="7:19" x14ac:dyDescent="0.35">
      <c r="G321" s="144"/>
      <c r="O321" s="21"/>
      <c r="S321" s="11"/>
    </row>
    <row r="322" spans="7:19" x14ac:dyDescent="0.35">
      <c r="G322" s="144"/>
      <c r="O322" s="21"/>
      <c r="S322" s="11"/>
    </row>
    <row r="323" spans="7:19" x14ac:dyDescent="0.35">
      <c r="G323" s="144"/>
      <c r="O323" s="21"/>
      <c r="S323" s="11"/>
    </row>
    <row r="324" spans="7:19" x14ac:dyDescent="0.35">
      <c r="G324" s="144"/>
      <c r="O324" s="21"/>
      <c r="S324" s="11"/>
    </row>
    <row r="325" spans="7:19" x14ac:dyDescent="0.35">
      <c r="G325" s="144"/>
      <c r="O325" s="21"/>
      <c r="S325" s="11"/>
    </row>
    <row r="326" spans="7:19" x14ac:dyDescent="0.35">
      <c r="G326" s="144"/>
      <c r="O326" s="21"/>
      <c r="S326" s="11"/>
    </row>
    <row r="327" spans="7:19" x14ac:dyDescent="0.35">
      <c r="G327" s="144"/>
      <c r="O327" s="21"/>
      <c r="S327" s="11"/>
    </row>
    <row r="328" spans="7:19" x14ac:dyDescent="0.35">
      <c r="G328" s="144"/>
      <c r="O328" s="21"/>
      <c r="S328" s="11"/>
    </row>
    <row r="329" spans="7:19" x14ac:dyDescent="0.35">
      <c r="G329" s="144"/>
      <c r="O329" s="21"/>
      <c r="S329" s="11"/>
    </row>
    <row r="330" spans="7:19" x14ac:dyDescent="0.35">
      <c r="G330" s="144"/>
      <c r="O330" s="21"/>
      <c r="S330" s="11"/>
    </row>
    <row r="331" spans="7:19" x14ac:dyDescent="0.35">
      <c r="G331" s="144"/>
      <c r="O331" s="21"/>
      <c r="S331" s="11"/>
    </row>
    <row r="332" spans="7:19" x14ac:dyDescent="0.35">
      <c r="G332" s="144"/>
      <c r="O332" s="21"/>
      <c r="S332" s="11"/>
    </row>
    <row r="333" spans="7:19" x14ac:dyDescent="0.35">
      <c r="G333" s="144"/>
      <c r="O333" s="21"/>
      <c r="S333" s="11"/>
    </row>
    <row r="334" spans="7:19" x14ac:dyDescent="0.35">
      <c r="G334" s="144"/>
      <c r="O334" s="21"/>
      <c r="S334" s="11"/>
    </row>
    <row r="335" spans="7:19" x14ac:dyDescent="0.35">
      <c r="G335" s="143"/>
      <c r="O335" s="21"/>
      <c r="S335" s="11"/>
    </row>
    <row r="336" spans="7:19" x14ac:dyDescent="0.35">
      <c r="G336" s="143"/>
      <c r="O336" s="21"/>
      <c r="S336" s="11"/>
    </row>
    <row r="337" spans="7:19" x14ac:dyDescent="0.35">
      <c r="G337" s="143"/>
      <c r="O337" s="21"/>
      <c r="S337" s="11"/>
    </row>
    <row r="338" spans="7:19" x14ac:dyDescent="0.35">
      <c r="G338" s="143"/>
      <c r="O338" s="21"/>
      <c r="S338" s="11"/>
    </row>
    <row r="339" spans="7:19" x14ac:dyDescent="0.35">
      <c r="G339" s="143"/>
      <c r="O339" s="21"/>
      <c r="S339" s="11"/>
    </row>
    <row r="340" spans="7:19" x14ac:dyDescent="0.35">
      <c r="G340" s="143"/>
      <c r="O340" s="21"/>
      <c r="S340" s="11"/>
    </row>
    <row r="341" spans="7:19" x14ac:dyDescent="0.35">
      <c r="G341" s="143"/>
      <c r="O341" s="21"/>
      <c r="S341" s="11"/>
    </row>
    <row r="342" spans="7:19" x14ac:dyDescent="0.35">
      <c r="G342" s="143"/>
      <c r="O342" s="21"/>
      <c r="S342" s="11"/>
    </row>
    <row r="343" spans="7:19" x14ac:dyDescent="0.35">
      <c r="G343" s="143"/>
      <c r="O343" s="21"/>
      <c r="S343" s="11"/>
    </row>
    <row r="344" spans="7:19" x14ac:dyDescent="0.35">
      <c r="G344" s="143"/>
      <c r="O344" s="21"/>
      <c r="S344" s="11"/>
    </row>
    <row r="345" spans="7:19" x14ac:dyDescent="0.35">
      <c r="G345" s="143"/>
      <c r="O345" s="21"/>
      <c r="S345" s="11"/>
    </row>
    <row r="346" spans="7:19" x14ac:dyDescent="0.35">
      <c r="G346" s="143"/>
      <c r="O346" s="21"/>
      <c r="S346" s="11"/>
    </row>
    <row r="347" spans="7:19" x14ac:dyDescent="0.35">
      <c r="G347" s="143"/>
      <c r="O347" s="21"/>
      <c r="S347" s="11"/>
    </row>
    <row r="348" spans="7:19" x14ac:dyDescent="0.35">
      <c r="G348" s="143"/>
      <c r="O348" s="21"/>
      <c r="S348" s="11"/>
    </row>
    <row r="349" spans="7:19" x14ac:dyDescent="0.35">
      <c r="G349" s="143"/>
      <c r="O349" s="21"/>
      <c r="S349" s="11"/>
    </row>
    <row r="350" spans="7:19" x14ac:dyDescent="0.35">
      <c r="G350" s="143"/>
      <c r="O350" s="21"/>
      <c r="S350" s="11"/>
    </row>
    <row r="351" spans="7:19" x14ac:dyDescent="0.35">
      <c r="G351" s="143"/>
      <c r="O351" s="21"/>
      <c r="S351" s="11"/>
    </row>
    <row r="352" spans="7:19" x14ac:dyDescent="0.35">
      <c r="G352" s="143"/>
      <c r="O352" s="21"/>
      <c r="S352" s="11"/>
    </row>
    <row r="353" spans="7:19" x14ac:dyDescent="0.35">
      <c r="G353" s="143"/>
      <c r="O353" s="21"/>
      <c r="S353" s="11"/>
    </row>
    <row r="354" spans="7:19" x14ac:dyDescent="0.35">
      <c r="G354" s="143"/>
      <c r="O354" s="21"/>
      <c r="S354" s="11"/>
    </row>
    <row r="355" spans="7:19" x14ac:dyDescent="0.35">
      <c r="G355" s="143"/>
      <c r="O355" s="21"/>
      <c r="S355" s="11"/>
    </row>
    <row r="356" spans="7:19" x14ac:dyDescent="0.35">
      <c r="G356" s="143"/>
      <c r="O356" s="21"/>
      <c r="S356" s="11"/>
    </row>
    <row r="357" spans="7:19" x14ac:dyDescent="0.35">
      <c r="G357" s="143"/>
      <c r="O357" s="21"/>
      <c r="S357" s="11"/>
    </row>
    <row r="358" spans="7:19" x14ac:dyDescent="0.35">
      <c r="G358" s="143"/>
      <c r="O358" s="21"/>
      <c r="S358" s="11"/>
    </row>
    <row r="359" spans="7:19" x14ac:dyDescent="0.35">
      <c r="G359" s="143"/>
      <c r="O359" s="21"/>
      <c r="S359" s="11"/>
    </row>
    <row r="360" spans="7:19" x14ac:dyDescent="0.35">
      <c r="G360" s="143"/>
      <c r="O360" s="21"/>
      <c r="S360" s="11"/>
    </row>
    <row r="361" spans="7:19" x14ac:dyDescent="0.35">
      <c r="G361" s="143"/>
      <c r="O361" s="21"/>
      <c r="S361" s="11"/>
    </row>
    <row r="362" spans="7:19" x14ac:dyDescent="0.35">
      <c r="G362" s="143"/>
      <c r="O362" s="21"/>
      <c r="S362" s="11"/>
    </row>
    <row r="363" spans="7:19" x14ac:dyDescent="0.35">
      <c r="G363" s="143"/>
      <c r="O363" s="21"/>
      <c r="S363" s="11"/>
    </row>
    <row r="364" spans="7:19" x14ac:dyDescent="0.35">
      <c r="G364" s="143"/>
      <c r="O364" s="21"/>
      <c r="S364" s="11"/>
    </row>
    <row r="365" spans="7:19" x14ac:dyDescent="0.35">
      <c r="G365" s="143"/>
      <c r="O365" s="21"/>
      <c r="S365" s="11"/>
    </row>
    <row r="366" spans="7:19" x14ac:dyDescent="0.35">
      <c r="G366" s="143"/>
      <c r="O366" s="21"/>
      <c r="S366" s="11"/>
    </row>
    <row r="367" spans="7:19" x14ac:dyDescent="0.35">
      <c r="G367" s="143"/>
      <c r="O367" s="21"/>
      <c r="S367" s="11"/>
    </row>
    <row r="368" spans="7:19" x14ac:dyDescent="0.35">
      <c r="G368" s="143"/>
      <c r="O368" s="21"/>
      <c r="S368" s="11"/>
    </row>
    <row r="369" spans="7:19" x14ac:dyDescent="0.35">
      <c r="G369" s="143"/>
      <c r="O369" s="21"/>
      <c r="S369" s="11"/>
    </row>
    <row r="370" spans="7:19" x14ac:dyDescent="0.35">
      <c r="G370" s="143"/>
      <c r="O370" s="21"/>
      <c r="S370" s="11"/>
    </row>
    <row r="371" spans="7:19" x14ac:dyDescent="0.35">
      <c r="G371" s="143"/>
      <c r="O371" s="21"/>
      <c r="S371" s="11"/>
    </row>
    <row r="372" spans="7:19" x14ac:dyDescent="0.35">
      <c r="G372" s="143"/>
      <c r="O372" s="21"/>
      <c r="S372" s="11"/>
    </row>
    <row r="373" spans="7:19" x14ac:dyDescent="0.35">
      <c r="G373" s="143"/>
      <c r="O373" s="21"/>
      <c r="S373" s="11"/>
    </row>
    <row r="374" spans="7:19" x14ac:dyDescent="0.35">
      <c r="G374" s="143"/>
      <c r="O374" s="21"/>
      <c r="S374" s="11"/>
    </row>
    <row r="375" spans="7:19" x14ac:dyDescent="0.35">
      <c r="G375" s="143"/>
      <c r="O375" s="21"/>
      <c r="S375" s="11"/>
    </row>
    <row r="376" spans="7:19" x14ac:dyDescent="0.35">
      <c r="G376" s="143"/>
      <c r="O376" s="21"/>
      <c r="S376" s="11"/>
    </row>
    <row r="377" spans="7:19" x14ac:dyDescent="0.35">
      <c r="G377" s="143"/>
      <c r="O377" s="21"/>
      <c r="S377" s="11"/>
    </row>
    <row r="378" spans="7:19" x14ac:dyDescent="0.35">
      <c r="G378" s="143"/>
      <c r="O378" s="21"/>
      <c r="S378" s="11"/>
    </row>
    <row r="379" spans="7:19" x14ac:dyDescent="0.35">
      <c r="G379" s="143"/>
      <c r="O379" s="21"/>
      <c r="S379" s="11"/>
    </row>
    <row r="380" spans="7:19" x14ac:dyDescent="0.35">
      <c r="G380" s="143"/>
      <c r="O380" s="21"/>
      <c r="S380" s="11"/>
    </row>
    <row r="381" spans="7:19" x14ac:dyDescent="0.35">
      <c r="G381" s="143"/>
      <c r="O381" s="21"/>
      <c r="S381" s="11"/>
    </row>
    <row r="382" spans="7:19" x14ac:dyDescent="0.35">
      <c r="G382" s="143"/>
      <c r="O382" s="21"/>
      <c r="S382" s="11"/>
    </row>
    <row r="383" spans="7:19" x14ac:dyDescent="0.35">
      <c r="G383" s="143"/>
      <c r="O383" s="21"/>
      <c r="S383" s="11"/>
    </row>
    <row r="384" spans="7:19" x14ac:dyDescent="0.35">
      <c r="G384" s="143"/>
      <c r="O384" s="21"/>
      <c r="S384" s="11"/>
    </row>
    <row r="385" spans="7:19" x14ac:dyDescent="0.35">
      <c r="G385" s="143"/>
      <c r="O385" s="21"/>
      <c r="S385" s="11"/>
    </row>
    <row r="386" spans="7:19" x14ac:dyDescent="0.35">
      <c r="G386" s="143"/>
      <c r="O386" s="21"/>
      <c r="S386" s="11"/>
    </row>
    <row r="387" spans="7:19" x14ac:dyDescent="0.35">
      <c r="G387" s="143"/>
      <c r="O387" s="21"/>
      <c r="S387" s="11"/>
    </row>
    <row r="388" spans="7:19" x14ac:dyDescent="0.35">
      <c r="G388" s="143"/>
      <c r="O388" s="21"/>
      <c r="S388" s="11"/>
    </row>
    <row r="389" spans="7:19" x14ac:dyDescent="0.35">
      <c r="G389" s="143"/>
      <c r="O389" s="21"/>
      <c r="S389" s="11"/>
    </row>
    <row r="390" spans="7:19" x14ac:dyDescent="0.35">
      <c r="G390" s="143"/>
      <c r="O390" s="21"/>
      <c r="S390" s="11"/>
    </row>
    <row r="391" spans="7:19" x14ac:dyDescent="0.35">
      <c r="G391" s="143"/>
      <c r="O391" s="21"/>
      <c r="S391" s="11"/>
    </row>
    <row r="392" spans="7:19" x14ac:dyDescent="0.35">
      <c r="G392" s="143"/>
      <c r="O392" s="21"/>
      <c r="S392" s="11"/>
    </row>
    <row r="393" spans="7:19" x14ac:dyDescent="0.35">
      <c r="G393" s="143"/>
      <c r="O393" s="21"/>
      <c r="S393" s="11"/>
    </row>
    <row r="394" spans="7:19" x14ac:dyDescent="0.35">
      <c r="G394" s="143"/>
      <c r="O394" s="21"/>
      <c r="S394" s="11"/>
    </row>
    <row r="395" spans="7:19" x14ac:dyDescent="0.35">
      <c r="G395" s="143"/>
      <c r="O395" s="21"/>
      <c r="S395" s="11"/>
    </row>
    <row r="396" spans="7:19" x14ac:dyDescent="0.35">
      <c r="G396" s="143"/>
      <c r="O396" s="21"/>
      <c r="S396" s="11"/>
    </row>
    <row r="397" spans="7:19" x14ac:dyDescent="0.35">
      <c r="G397" s="143"/>
      <c r="O397" s="21"/>
      <c r="S397" s="11"/>
    </row>
    <row r="398" spans="7:19" x14ac:dyDescent="0.35">
      <c r="G398" s="143"/>
      <c r="O398" s="21"/>
      <c r="S398" s="11"/>
    </row>
    <row r="399" spans="7:19" x14ac:dyDescent="0.35">
      <c r="G399" s="143"/>
      <c r="O399" s="21"/>
      <c r="S399" s="11"/>
    </row>
    <row r="400" spans="7:19" x14ac:dyDescent="0.35">
      <c r="G400" s="143"/>
      <c r="O400" s="21"/>
      <c r="S400" s="11"/>
    </row>
    <row r="401" spans="7:19" x14ac:dyDescent="0.35">
      <c r="G401" s="143"/>
      <c r="O401" s="21"/>
      <c r="S401" s="11"/>
    </row>
    <row r="402" spans="7:19" x14ac:dyDescent="0.35">
      <c r="G402" s="143"/>
      <c r="O402" s="21"/>
      <c r="S402" s="11"/>
    </row>
    <row r="403" spans="7:19" x14ac:dyDescent="0.35">
      <c r="G403" s="143"/>
      <c r="O403" s="21"/>
      <c r="S403" s="11"/>
    </row>
    <row r="404" spans="7:19" x14ac:dyDescent="0.35">
      <c r="G404" s="143"/>
      <c r="O404" s="21"/>
      <c r="S404" s="11"/>
    </row>
    <row r="405" spans="7:19" x14ac:dyDescent="0.35">
      <c r="G405" s="143"/>
      <c r="O405" s="21"/>
      <c r="S405" s="11"/>
    </row>
    <row r="406" spans="7:19" x14ac:dyDescent="0.35">
      <c r="G406" s="143"/>
      <c r="O406" s="21"/>
      <c r="S406" s="11"/>
    </row>
    <row r="407" spans="7:19" x14ac:dyDescent="0.35">
      <c r="G407" s="143"/>
      <c r="O407" s="21"/>
      <c r="S407" s="11"/>
    </row>
    <row r="408" spans="7:19" x14ac:dyDescent="0.35">
      <c r="G408" s="143"/>
      <c r="O408" s="21"/>
      <c r="S408" s="11"/>
    </row>
    <row r="409" spans="7:19" x14ac:dyDescent="0.35">
      <c r="G409" s="143"/>
      <c r="O409" s="21"/>
      <c r="S409" s="11"/>
    </row>
    <row r="410" spans="7:19" x14ac:dyDescent="0.35">
      <c r="O410" s="21"/>
      <c r="S410" s="11"/>
    </row>
    <row r="411" spans="7:19" x14ac:dyDescent="0.35">
      <c r="O411" s="21"/>
      <c r="S411" s="11"/>
    </row>
    <row r="412" spans="7:19" x14ac:dyDescent="0.35">
      <c r="O412" s="21"/>
      <c r="S412" s="11"/>
    </row>
    <row r="413" spans="7:19" x14ac:dyDescent="0.35">
      <c r="O413" s="21"/>
      <c r="S413" s="11"/>
    </row>
    <row r="414" spans="7:19" x14ac:dyDescent="0.35">
      <c r="O414" s="21"/>
      <c r="S414" s="11"/>
    </row>
    <row r="415" spans="7:19" x14ac:dyDescent="0.35">
      <c r="O415" s="21"/>
      <c r="S415" s="11"/>
    </row>
    <row r="416" spans="7:19" x14ac:dyDescent="0.35">
      <c r="O416" s="21"/>
      <c r="S416" s="11"/>
    </row>
    <row r="417" spans="15:19" x14ac:dyDescent="0.35">
      <c r="O417" s="21"/>
      <c r="S417" s="11"/>
    </row>
    <row r="418" spans="15:19" x14ac:dyDescent="0.35">
      <c r="O418" s="21"/>
      <c r="S418" s="11"/>
    </row>
    <row r="419" spans="15:19" x14ac:dyDescent="0.35">
      <c r="O419" s="21"/>
      <c r="S419" s="11"/>
    </row>
    <row r="420" spans="15:19" x14ac:dyDescent="0.35">
      <c r="O420" s="21"/>
      <c r="S420" s="11"/>
    </row>
    <row r="421" spans="15:19" x14ac:dyDescent="0.35">
      <c r="O421" s="21"/>
      <c r="S421" s="11"/>
    </row>
    <row r="422" spans="15:19" x14ac:dyDescent="0.35">
      <c r="O422" s="21"/>
      <c r="S422" s="11"/>
    </row>
    <row r="423" spans="15:19" x14ac:dyDescent="0.35">
      <c r="O423" s="21"/>
      <c r="S423" s="11"/>
    </row>
    <row r="424" spans="15:19" x14ac:dyDescent="0.35">
      <c r="O424" s="21"/>
      <c r="S424" s="11"/>
    </row>
    <row r="425" spans="15:19" x14ac:dyDescent="0.35">
      <c r="O425" s="21"/>
      <c r="S425" s="11"/>
    </row>
    <row r="426" spans="15:19" x14ac:dyDescent="0.35">
      <c r="O426" s="21"/>
      <c r="S426" s="11"/>
    </row>
    <row r="427" spans="15:19" x14ac:dyDescent="0.35">
      <c r="O427" s="21"/>
      <c r="S427" s="11"/>
    </row>
    <row r="428" spans="15:19" x14ac:dyDescent="0.35">
      <c r="O428" s="21"/>
      <c r="S428" s="11"/>
    </row>
    <row r="429" spans="15:19" x14ac:dyDescent="0.35">
      <c r="O429" s="21"/>
      <c r="S429" s="11"/>
    </row>
    <row r="430" spans="15:19" x14ac:dyDescent="0.35">
      <c r="O430" s="21"/>
      <c r="S430" s="11"/>
    </row>
    <row r="431" spans="15:19" x14ac:dyDescent="0.35">
      <c r="O431" s="21"/>
      <c r="S431" s="11"/>
    </row>
    <row r="432" spans="15:19" x14ac:dyDescent="0.35">
      <c r="O432" s="21"/>
      <c r="S432" s="11"/>
    </row>
    <row r="433" spans="15:19" x14ac:dyDescent="0.35">
      <c r="O433" s="21"/>
      <c r="S433" s="11"/>
    </row>
    <row r="434" spans="15:19" x14ac:dyDescent="0.35">
      <c r="O434" s="21"/>
      <c r="S434" s="11"/>
    </row>
    <row r="435" spans="15:19" x14ac:dyDescent="0.35">
      <c r="O435" s="21"/>
      <c r="S435" s="11"/>
    </row>
    <row r="436" spans="15:19" x14ac:dyDescent="0.35">
      <c r="O436" s="21"/>
      <c r="S436" s="11"/>
    </row>
    <row r="437" spans="15:19" x14ac:dyDescent="0.35">
      <c r="O437" s="21"/>
      <c r="S437" s="11"/>
    </row>
    <row r="438" spans="15:19" x14ac:dyDescent="0.35">
      <c r="O438" s="21"/>
      <c r="S438" s="11"/>
    </row>
    <row r="439" spans="15:19" x14ac:dyDescent="0.35">
      <c r="O439" s="21"/>
      <c r="S439" s="11"/>
    </row>
    <row r="440" spans="15:19" x14ac:dyDescent="0.35">
      <c r="O440" s="21"/>
      <c r="S440" s="11"/>
    </row>
    <row r="441" spans="15:19" x14ac:dyDescent="0.35">
      <c r="O441" s="21"/>
      <c r="S441" s="11"/>
    </row>
    <row r="442" spans="15:19" x14ac:dyDescent="0.35">
      <c r="O442" s="21"/>
      <c r="S442" s="11"/>
    </row>
    <row r="443" spans="15:19" x14ac:dyDescent="0.35">
      <c r="O443" s="21"/>
      <c r="S443" s="11"/>
    </row>
    <row r="444" spans="15:19" x14ac:dyDescent="0.35">
      <c r="O444" s="21"/>
      <c r="S444" s="11"/>
    </row>
    <row r="445" spans="15:19" x14ac:dyDescent="0.35">
      <c r="O445" s="21"/>
      <c r="S445" s="11"/>
    </row>
    <row r="446" spans="15:19" x14ac:dyDescent="0.35">
      <c r="O446" s="21"/>
      <c r="S446" s="11"/>
    </row>
    <row r="447" spans="15:19" x14ac:dyDescent="0.35">
      <c r="O447" s="21"/>
      <c r="S447" s="11"/>
    </row>
    <row r="448" spans="15:19" x14ac:dyDescent="0.35">
      <c r="O448" s="21"/>
      <c r="S448" s="11"/>
    </row>
    <row r="449" spans="15:19" x14ac:dyDescent="0.35">
      <c r="O449" s="21"/>
      <c r="S449" s="11"/>
    </row>
    <row r="450" spans="15:19" x14ac:dyDescent="0.35">
      <c r="O450" s="21"/>
      <c r="S450" s="11"/>
    </row>
    <row r="451" spans="15:19" x14ac:dyDescent="0.35">
      <c r="O451" s="21"/>
      <c r="S451" s="11"/>
    </row>
    <row r="452" spans="15:19" x14ac:dyDescent="0.35">
      <c r="O452" s="21"/>
      <c r="S452" s="11"/>
    </row>
    <row r="453" spans="15:19" x14ac:dyDescent="0.35">
      <c r="O453" s="21"/>
      <c r="S453" s="11"/>
    </row>
    <row r="454" spans="15:19" x14ac:dyDescent="0.35">
      <c r="O454" s="21"/>
      <c r="S454" s="11"/>
    </row>
    <row r="455" spans="15:19" x14ac:dyDescent="0.35">
      <c r="O455" s="21"/>
      <c r="S455" s="11"/>
    </row>
    <row r="456" spans="15:19" x14ac:dyDescent="0.35">
      <c r="O456" s="21"/>
      <c r="S456" s="11"/>
    </row>
    <row r="457" spans="15:19" x14ac:dyDescent="0.35">
      <c r="O457" s="21"/>
      <c r="S457" s="11"/>
    </row>
    <row r="458" spans="15:19" x14ac:dyDescent="0.35">
      <c r="O458" s="21"/>
      <c r="S458" s="11"/>
    </row>
    <row r="459" spans="15:19" x14ac:dyDescent="0.35">
      <c r="O459" s="21"/>
      <c r="S459" s="11"/>
    </row>
    <row r="460" spans="15:19" x14ac:dyDescent="0.35">
      <c r="O460" s="21"/>
      <c r="S460" s="11"/>
    </row>
    <row r="461" spans="15:19" x14ac:dyDescent="0.35">
      <c r="O461" s="21"/>
      <c r="S461" s="11"/>
    </row>
    <row r="462" spans="15:19" x14ac:dyDescent="0.35">
      <c r="O462" s="21"/>
      <c r="S462" s="11"/>
    </row>
    <row r="463" spans="15:19" x14ac:dyDescent="0.35">
      <c r="O463" s="21"/>
      <c r="S463" s="11"/>
    </row>
    <row r="464" spans="15:19" x14ac:dyDescent="0.35">
      <c r="O464" s="21"/>
      <c r="S464" s="11"/>
    </row>
    <row r="465" spans="15:19" x14ac:dyDescent="0.35">
      <c r="O465" s="21"/>
      <c r="S465" s="11"/>
    </row>
    <row r="466" spans="15:19" x14ac:dyDescent="0.35">
      <c r="O466" s="21"/>
      <c r="S466" s="11"/>
    </row>
    <row r="467" spans="15:19" x14ac:dyDescent="0.35">
      <c r="O467" s="21"/>
      <c r="S467" s="11"/>
    </row>
    <row r="468" spans="15:19" x14ac:dyDescent="0.35">
      <c r="O468" s="21"/>
      <c r="S468" s="11"/>
    </row>
    <row r="469" spans="15:19" x14ac:dyDescent="0.35">
      <c r="O469" s="21"/>
      <c r="S469" s="11"/>
    </row>
    <row r="470" spans="15:19" x14ac:dyDescent="0.35">
      <c r="O470" s="21"/>
      <c r="S470" s="11"/>
    </row>
    <row r="471" spans="15:19" x14ac:dyDescent="0.35">
      <c r="O471" s="21"/>
      <c r="S471" s="11"/>
    </row>
    <row r="472" spans="15:19" x14ac:dyDescent="0.35">
      <c r="O472" s="21"/>
      <c r="S472" s="11"/>
    </row>
    <row r="473" spans="15:19" x14ac:dyDescent="0.35">
      <c r="O473" s="21"/>
      <c r="S473" s="11"/>
    </row>
    <row r="474" spans="15:19" x14ac:dyDescent="0.35">
      <c r="O474" s="21"/>
      <c r="S474" s="11"/>
    </row>
    <row r="475" spans="15:19" x14ac:dyDescent="0.35">
      <c r="O475" s="21"/>
      <c r="S475" s="11"/>
    </row>
    <row r="476" spans="15:19" x14ac:dyDescent="0.35">
      <c r="O476" s="21"/>
      <c r="S476" s="11"/>
    </row>
    <row r="477" spans="15:19" x14ac:dyDescent="0.35">
      <c r="O477" s="21"/>
      <c r="S477" s="11"/>
    </row>
    <row r="478" spans="15:19" x14ac:dyDescent="0.35">
      <c r="O478" s="21"/>
      <c r="S478" s="11"/>
    </row>
    <row r="479" spans="15:19" x14ac:dyDescent="0.35">
      <c r="O479" s="21"/>
      <c r="S479" s="11"/>
    </row>
    <row r="480" spans="15:19" x14ac:dyDescent="0.35">
      <c r="O480" s="21"/>
      <c r="S480" s="11"/>
    </row>
    <row r="481" spans="15:19" x14ac:dyDescent="0.35">
      <c r="O481" s="21"/>
      <c r="S481" s="11"/>
    </row>
    <row r="482" spans="15:19" x14ac:dyDescent="0.35">
      <c r="O482" s="21"/>
      <c r="S482" s="11"/>
    </row>
    <row r="483" spans="15:19" x14ac:dyDescent="0.35">
      <c r="O483" s="21"/>
      <c r="S483" s="11"/>
    </row>
    <row r="484" spans="15:19" x14ac:dyDescent="0.35">
      <c r="O484" s="21"/>
      <c r="S484" s="11"/>
    </row>
    <row r="485" spans="15:19" x14ac:dyDescent="0.35">
      <c r="O485" s="21"/>
      <c r="S485" s="11"/>
    </row>
    <row r="486" spans="15:19" x14ac:dyDescent="0.35">
      <c r="O486" s="21"/>
      <c r="S486" s="11"/>
    </row>
    <row r="487" spans="15:19" x14ac:dyDescent="0.35">
      <c r="O487" s="21"/>
      <c r="S487" s="11"/>
    </row>
    <row r="488" spans="15:19" x14ac:dyDescent="0.35">
      <c r="O488" s="21"/>
      <c r="S488" s="11"/>
    </row>
    <row r="489" spans="15:19" x14ac:dyDescent="0.35">
      <c r="O489" s="21"/>
      <c r="S489" s="11"/>
    </row>
    <row r="490" spans="15:19" x14ac:dyDescent="0.35">
      <c r="O490" s="21"/>
      <c r="S490" s="11"/>
    </row>
    <row r="491" spans="15:19" x14ac:dyDescent="0.35">
      <c r="O491" s="21"/>
      <c r="S491" s="11"/>
    </row>
    <row r="492" spans="15:19" x14ac:dyDescent="0.35">
      <c r="O492" s="21"/>
      <c r="S492" s="11"/>
    </row>
    <row r="493" spans="15:19" x14ac:dyDescent="0.35">
      <c r="O493" s="21"/>
      <c r="S493" s="11"/>
    </row>
    <row r="494" spans="15:19" x14ac:dyDescent="0.35">
      <c r="O494" s="21"/>
      <c r="S494" s="11"/>
    </row>
    <row r="495" spans="15:19" x14ac:dyDescent="0.35">
      <c r="O495" s="21"/>
      <c r="S495" s="11"/>
    </row>
    <row r="496" spans="15:19" x14ac:dyDescent="0.35">
      <c r="O496" s="21"/>
      <c r="S496" s="11"/>
    </row>
    <row r="497" spans="15:19" x14ac:dyDescent="0.35">
      <c r="O497" s="21"/>
      <c r="S497" s="11"/>
    </row>
    <row r="498" spans="15:19" x14ac:dyDescent="0.35">
      <c r="O498" s="21"/>
      <c r="S498" s="11"/>
    </row>
    <row r="499" spans="15:19" x14ac:dyDescent="0.35">
      <c r="O499" s="21"/>
      <c r="S499" s="11"/>
    </row>
    <row r="500" spans="15:19" x14ac:dyDescent="0.35">
      <c r="O500" s="21"/>
      <c r="S500" s="11"/>
    </row>
    <row r="501" spans="15:19" x14ac:dyDescent="0.35">
      <c r="O501" s="21"/>
      <c r="S501" s="11"/>
    </row>
    <row r="502" spans="15:19" x14ac:dyDescent="0.35">
      <c r="O502" s="21"/>
      <c r="S502" s="11"/>
    </row>
    <row r="503" spans="15:19" x14ac:dyDescent="0.35">
      <c r="O503" s="21"/>
      <c r="S503" s="11"/>
    </row>
    <row r="504" spans="15:19" x14ac:dyDescent="0.35">
      <c r="O504" s="21"/>
      <c r="S504" s="11"/>
    </row>
    <row r="505" spans="15:19" x14ac:dyDescent="0.35">
      <c r="O505" s="21"/>
      <c r="S505" s="11"/>
    </row>
    <row r="506" spans="15:19" x14ac:dyDescent="0.35">
      <c r="O506" s="21"/>
      <c r="S506" s="11"/>
    </row>
    <row r="507" spans="15:19" x14ac:dyDescent="0.35">
      <c r="O507" s="21"/>
      <c r="S507" s="11"/>
    </row>
    <row r="508" spans="15:19" x14ac:dyDescent="0.35">
      <c r="O508" s="21"/>
      <c r="S508" s="11"/>
    </row>
    <row r="509" spans="15:19" x14ac:dyDescent="0.35">
      <c r="O509" s="21"/>
      <c r="S509" s="11"/>
    </row>
    <row r="510" spans="15:19" x14ac:dyDescent="0.35">
      <c r="O510" s="21"/>
      <c r="S510" s="11"/>
    </row>
    <row r="511" spans="15:19" x14ac:dyDescent="0.35">
      <c r="O511" s="21"/>
      <c r="S511" s="11"/>
    </row>
    <row r="512" spans="15:19" x14ac:dyDescent="0.35">
      <c r="O512" s="21"/>
      <c r="S512" s="11"/>
    </row>
    <row r="513" spans="15:19" x14ac:dyDescent="0.35">
      <c r="O513" s="21"/>
      <c r="S513" s="11"/>
    </row>
    <row r="514" spans="15:19" x14ac:dyDescent="0.35">
      <c r="O514" s="21"/>
      <c r="S514" s="11"/>
    </row>
    <row r="515" spans="15:19" x14ac:dyDescent="0.35">
      <c r="O515" s="21"/>
      <c r="S515" s="11"/>
    </row>
    <row r="516" spans="15:19" x14ac:dyDescent="0.35">
      <c r="O516" s="21"/>
      <c r="S516" s="11"/>
    </row>
    <row r="517" spans="15:19" x14ac:dyDescent="0.35">
      <c r="O517" s="21"/>
      <c r="S517" s="11"/>
    </row>
    <row r="518" spans="15:19" x14ac:dyDescent="0.35">
      <c r="O518" s="21"/>
      <c r="S518" s="11"/>
    </row>
    <row r="519" spans="15:19" x14ac:dyDescent="0.35">
      <c r="O519" s="21"/>
      <c r="S519" s="11"/>
    </row>
    <row r="520" spans="15:19" x14ac:dyDescent="0.35">
      <c r="O520" s="21"/>
      <c r="S520" s="11"/>
    </row>
    <row r="521" spans="15:19" x14ac:dyDescent="0.35">
      <c r="O521" s="21"/>
      <c r="S521" s="11"/>
    </row>
    <row r="522" spans="15:19" x14ac:dyDescent="0.35">
      <c r="O522" s="21"/>
      <c r="S522" s="11"/>
    </row>
    <row r="523" spans="15:19" x14ac:dyDescent="0.35">
      <c r="O523" s="21"/>
      <c r="S523" s="11"/>
    </row>
    <row r="524" spans="15:19" x14ac:dyDescent="0.35">
      <c r="O524" s="21"/>
      <c r="S524" s="11"/>
    </row>
    <row r="525" spans="15:19" x14ac:dyDescent="0.35">
      <c r="O525" s="21"/>
      <c r="S525" s="11"/>
    </row>
    <row r="526" spans="15:19" x14ac:dyDescent="0.35">
      <c r="O526" s="21"/>
      <c r="S526" s="11"/>
    </row>
    <row r="527" spans="15:19" x14ac:dyDescent="0.35">
      <c r="O527" s="21"/>
      <c r="S527" s="11"/>
    </row>
    <row r="528" spans="15:19" x14ac:dyDescent="0.35">
      <c r="O528" s="21"/>
      <c r="S528" s="11"/>
    </row>
    <row r="529" spans="15:19" x14ac:dyDescent="0.35">
      <c r="O529" s="21"/>
      <c r="S529" s="11"/>
    </row>
    <row r="530" spans="15:19" x14ac:dyDescent="0.35">
      <c r="O530" s="21"/>
      <c r="S530" s="11"/>
    </row>
    <row r="531" spans="15:19" x14ac:dyDescent="0.35">
      <c r="O531" s="21"/>
      <c r="S531" s="11"/>
    </row>
    <row r="532" spans="15:19" x14ac:dyDescent="0.35">
      <c r="O532" s="21"/>
      <c r="S532" s="11"/>
    </row>
    <row r="533" spans="15:19" x14ac:dyDescent="0.35">
      <c r="O533" s="21"/>
      <c r="S533" s="11"/>
    </row>
    <row r="534" spans="15:19" x14ac:dyDescent="0.35">
      <c r="O534" s="21"/>
      <c r="S534" s="11"/>
    </row>
    <row r="535" spans="15:19" x14ac:dyDescent="0.35">
      <c r="O535" s="21"/>
      <c r="S535" s="11"/>
    </row>
    <row r="536" spans="15:19" x14ac:dyDescent="0.35">
      <c r="O536" s="21"/>
      <c r="S536" s="11"/>
    </row>
    <row r="537" spans="15:19" x14ac:dyDescent="0.35">
      <c r="O537" s="21"/>
      <c r="S537" s="11"/>
    </row>
    <row r="538" spans="15:19" x14ac:dyDescent="0.35">
      <c r="O538" s="21"/>
      <c r="S538" s="11"/>
    </row>
    <row r="539" spans="15:19" x14ac:dyDescent="0.35">
      <c r="O539" s="21"/>
      <c r="S539" s="11"/>
    </row>
    <row r="540" spans="15:19" x14ac:dyDescent="0.35">
      <c r="O540" s="21"/>
      <c r="S540" s="11"/>
    </row>
    <row r="541" spans="15:19" x14ac:dyDescent="0.35">
      <c r="O541" s="21"/>
      <c r="S541" s="11"/>
    </row>
    <row r="542" spans="15:19" x14ac:dyDescent="0.35">
      <c r="O542" s="21"/>
      <c r="S542" s="11"/>
    </row>
    <row r="543" spans="15:19" x14ac:dyDescent="0.35">
      <c r="O543" s="21"/>
      <c r="S543" s="11"/>
    </row>
    <row r="544" spans="15:19" x14ac:dyDescent="0.35">
      <c r="O544" s="21"/>
      <c r="S544" s="11"/>
    </row>
    <row r="545" spans="15:19" x14ac:dyDescent="0.35">
      <c r="O545" s="21"/>
      <c r="S545" s="11"/>
    </row>
    <row r="546" spans="15:19" x14ac:dyDescent="0.35">
      <c r="O546" s="21"/>
      <c r="S546" s="11"/>
    </row>
    <row r="547" spans="15:19" x14ac:dyDescent="0.35">
      <c r="O547" s="21"/>
      <c r="S547" s="11"/>
    </row>
    <row r="548" spans="15:19" x14ac:dyDescent="0.35">
      <c r="O548" s="21"/>
      <c r="S548" s="11"/>
    </row>
    <row r="549" spans="15:19" x14ac:dyDescent="0.35">
      <c r="O549" s="21"/>
      <c r="S549" s="11"/>
    </row>
    <row r="550" spans="15:19" x14ac:dyDescent="0.35">
      <c r="O550" s="21"/>
      <c r="S550" s="11"/>
    </row>
    <row r="551" spans="15:19" x14ac:dyDescent="0.35">
      <c r="O551" s="21"/>
      <c r="S551" s="11"/>
    </row>
    <row r="552" spans="15:19" x14ac:dyDescent="0.35">
      <c r="O552" s="21"/>
      <c r="S552" s="11"/>
    </row>
    <row r="553" spans="15:19" x14ac:dyDescent="0.35">
      <c r="O553" s="21"/>
      <c r="S553" s="11"/>
    </row>
    <row r="554" spans="15:19" x14ac:dyDescent="0.35">
      <c r="O554" s="21"/>
      <c r="S554" s="11"/>
    </row>
    <row r="555" spans="15:19" x14ac:dyDescent="0.35">
      <c r="O555" s="21"/>
      <c r="S555" s="11"/>
    </row>
    <row r="556" spans="15:19" x14ac:dyDescent="0.35">
      <c r="O556" s="21"/>
      <c r="S556" s="11"/>
    </row>
    <row r="557" spans="15:19" x14ac:dyDescent="0.35">
      <c r="O557" s="21"/>
      <c r="S557" s="11"/>
    </row>
    <row r="558" spans="15:19" x14ac:dyDescent="0.35">
      <c r="O558" s="21"/>
      <c r="S558" s="11"/>
    </row>
    <row r="559" spans="15:19" x14ac:dyDescent="0.35">
      <c r="O559" s="21"/>
      <c r="S559" s="11"/>
    </row>
    <row r="560" spans="15:19" x14ac:dyDescent="0.35">
      <c r="O560" s="21"/>
      <c r="S560" s="11"/>
    </row>
    <row r="561" spans="15:19" x14ac:dyDescent="0.35">
      <c r="O561" s="21"/>
      <c r="S561" s="11"/>
    </row>
    <row r="562" spans="15:19" x14ac:dyDescent="0.35">
      <c r="O562" s="21"/>
      <c r="S562" s="11"/>
    </row>
    <row r="563" spans="15:19" x14ac:dyDescent="0.35">
      <c r="O563" s="21"/>
      <c r="S563" s="11"/>
    </row>
    <row r="564" spans="15:19" x14ac:dyDescent="0.35">
      <c r="O564" s="21"/>
      <c r="S564" s="11"/>
    </row>
    <row r="565" spans="15:19" x14ac:dyDescent="0.35">
      <c r="O565" s="21"/>
      <c r="S565" s="11"/>
    </row>
    <row r="566" spans="15:19" x14ac:dyDescent="0.35">
      <c r="O566" s="21"/>
      <c r="S566" s="11"/>
    </row>
    <row r="567" spans="15:19" x14ac:dyDescent="0.35">
      <c r="O567" s="21"/>
      <c r="S567" s="11"/>
    </row>
    <row r="568" spans="15:19" x14ac:dyDescent="0.35">
      <c r="O568" s="21"/>
      <c r="S568" s="11"/>
    </row>
    <row r="569" spans="15:19" x14ac:dyDescent="0.35">
      <c r="O569" s="21"/>
      <c r="S569" s="11"/>
    </row>
    <row r="570" spans="15:19" x14ac:dyDescent="0.35">
      <c r="O570" s="21"/>
      <c r="S570" s="11"/>
    </row>
    <row r="571" spans="15:19" x14ac:dyDescent="0.35">
      <c r="O571" s="21"/>
      <c r="S571" s="11"/>
    </row>
    <row r="572" spans="15:19" x14ac:dyDescent="0.35">
      <c r="O572" s="21"/>
      <c r="S572" s="11"/>
    </row>
    <row r="573" spans="15:19" x14ac:dyDescent="0.35">
      <c r="O573" s="21"/>
      <c r="S573" s="11"/>
    </row>
    <row r="574" spans="15:19" x14ac:dyDescent="0.35">
      <c r="O574" s="21"/>
      <c r="S574" s="11"/>
    </row>
    <row r="575" spans="15:19" x14ac:dyDescent="0.35">
      <c r="O575" s="21"/>
      <c r="S575" s="11"/>
    </row>
    <row r="576" spans="15:19" x14ac:dyDescent="0.35">
      <c r="O576" s="21"/>
      <c r="S576" s="11"/>
    </row>
    <row r="577" spans="15:19" x14ac:dyDescent="0.35">
      <c r="O577" s="21"/>
      <c r="S577" s="11"/>
    </row>
    <row r="578" spans="15:19" x14ac:dyDescent="0.35">
      <c r="O578" s="21"/>
      <c r="S578" s="11"/>
    </row>
    <row r="579" spans="15:19" x14ac:dyDescent="0.35">
      <c r="O579" s="21"/>
      <c r="S579" s="11"/>
    </row>
    <row r="580" spans="15:19" x14ac:dyDescent="0.35">
      <c r="O580" s="21"/>
      <c r="S580" s="11"/>
    </row>
    <row r="581" spans="15:19" x14ac:dyDescent="0.35">
      <c r="O581" s="21"/>
      <c r="S581" s="11"/>
    </row>
    <row r="582" spans="15:19" x14ac:dyDescent="0.35">
      <c r="O582" s="21"/>
      <c r="S582" s="11"/>
    </row>
    <row r="583" spans="15:19" x14ac:dyDescent="0.35">
      <c r="O583" s="21"/>
      <c r="S583" s="11"/>
    </row>
    <row r="584" spans="15:19" x14ac:dyDescent="0.35">
      <c r="O584" s="21"/>
      <c r="S584" s="11"/>
    </row>
    <row r="585" spans="15:19" x14ac:dyDescent="0.35">
      <c r="O585" s="21"/>
      <c r="S585" s="11"/>
    </row>
    <row r="586" spans="15:19" x14ac:dyDescent="0.35">
      <c r="O586" s="21"/>
      <c r="S586" s="11"/>
    </row>
    <row r="587" spans="15:19" x14ac:dyDescent="0.35">
      <c r="O587" s="21"/>
      <c r="S587" s="11"/>
    </row>
    <row r="588" spans="15:19" x14ac:dyDescent="0.35">
      <c r="O588" s="21"/>
      <c r="S588" s="11"/>
    </row>
    <row r="589" spans="15:19" x14ac:dyDescent="0.35">
      <c r="O589" s="21"/>
      <c r="S589" s="11"/>
    </row>
    <row r="590" spans="15:19" x14ac:dyDescent="0.35">
      <c r="O590" s="21"/>
      <c r="S590" s="11"/>
    </row>
    <row r="591" spans="15:19" x14ac:dyDescent="0.35">
      <c r="O591" s="21"/>
      <c r="S591" s="11"/>
    </row>
    <row r="592" spans="15:19" x14ac:dyDescent="0.35">
      <c r="O592" s="21"/>
      <c r="S592" s="11"/>
    </row>
    <row r="593" spans="15:19" x14ac:dyDescent="0.35">
      <c r="O593" s="21"/>
      <c r="S593" s="11"/>
    </row>
    <row r="594" spans="15:19" x14ac:dyDescent="0.35">
      <c r="O594" s="21"/>
      <c r="S594" s="11"/>
    </row>
    <row r="595" spans="15:19" x14ac:dyDescent="0.35">
      <c r="O595" s="21"/>
      <c r="S595" s="11"/>
    </row>
    <row r="596" spans="15:19" x14ac:dyDescent="0.35">
      <c r="O596" s="21"/>
      <c r="S596" s="11"/>
    </row>
    <row r="597" spans="15:19" x14ac:dyDescent="0.35">
      <c r="O597" s="21"/>
      <c r="S597" s="11"/>
    </row>
    <row r="598" spans="15:19" x14ac:dyDescent="0.35">
      <c r="O598" s="21"/>
      <c r="S598" s="11"/>
    </row>
    <row r="599" spans="15:19" x14ac:dyDescent="0.35">
      <c r="O599" s="21"/>
      <c r="S599" s="11"/>
    </row>
    <row r="600" spans="15:19" x14ac:dyDescent="0.35">
      <c r="O600" s="21"/>
      <c r="S600" s="11"/>
    </row>
    <row r="601" spans="15:19" x14ac:dyDescent="0.35">
      <c r="O601" s="21"/>
      <c r="S601" s="11"/>
    </row>
    <row r="602" spans="15:19" x14ac:dyDescent="0.35">
      <c r="O602" s="21"/>
      <c r="S602" s="11"/>
    </row>
    <row r="603" spans="15:19" x14ac:dyDescent="0.35">
      <c r="O603" s="21"/>
      <c r="S603" s="11"/>
    </row>
    <row r="604" spans="15:19" x14ac:dyDescent="0.35">
      <c r="O604" s="21"/>
      <c r="S604" s="11"/>
    </row>
    <row r="605" spans="15:19" x14ac:dyDescent="0.35">
      <c r="O605" s="21"/>
      <c r="S605" s="11"/>
    </row>
    <row r="606" spans="15:19" x14ac:dyDescent="0.35">
      <c r="O606" s="21"/>
      <c r="S606" s="11"/>
    </row>
    <row r="607" spans="15:19" x14ac:dyDescent="0.35">
      <c r="O607" s="21"/>
      <c r="S607" s="11"/>
    </row>
    <row r="608" spans="15:19" x14ac:dyDescent="0.35">
      <c r="O608" s="21"/>
      <c r="S608" s="11"/>
    </row>
    <row r="609" spans="15:19" x14ac:dyDescent="0.35">
      <c r="O609" s="21"/>
      <c r="S609" s="11"/>
    </row>
    <row r="610" spans="15:19" x14ac:dyDescent="0.35">
      <c r="O610" s="21"/>
      <c r="S610" s="11"/>
    </row>
    <row r="611" spans="15:19" x14ac:dyDescent="0.35">
      <c r="O611" s="21"/>
      <c r="S611" s="11"/>
    </row>
    <row r="612" spans="15:19" x14ac:dyDescent="0.35">
      <c r="O612" s="21"/>
      <c r="S612" s="11"/>
    </row>
    <row r="613" spans="15:19" x14ac:dyDescent="0.35">
      <c r="O613" s="21"/>
      <c r="S613" s="11"/>
    </row>
    <row r="614" spans="15:19" x14ac:dyDescent="0.35">
      <c r="O614" s="21"/>
      <c r="S614" s="11"/>
    </row>
    <row r="615" spans="15:19" x14ac:dyDescent="0.35">
      <c r="O615" s="21"/>
      <c r="S615" s="11"/>
    </row>
    <row r="616" spans="15:19" x14ac:dyDescent="0.35">
      <c r="O616" s="21"/>
      <c r="S616" s="11"/>
    </row>
    <row r="617" spans="15:19" x14ac:dyDescent="0.35">
      <c r="O617" s="21"/>
      <c r="S617" s="11"/>
    </row>
    <row r="618" spans="15:19" x14ac:dyDescent="0.35">
      <c r="O618" s="21"/>
      <c r="S618" s="11"/>
    </row>
    <row r="619" spans="15:19" x14ac:dyDescent="0.35">
      <c r="O619" s="21"/>
      <c r="S619" s="11"/>
    </row>
    <row r="620" spans="15:19" x14ac:dyDescent="0.35">
      <c r="O620" s="21"/>
      <c r="S620" s="11"/>
    </row>
    <row r="621" spans="15:19" x14ac:dyDescent="0.35">
      <c r="O621" s="21"/>
      <c r="S621" s="11"/>
    </row>
    <row r="622" spans="15:19" x14ac:dyDescent="0.35">
      <c r="O622" s="21"/>
      <c r="S622" s="11"/>
    </row>
    <row r="623" spans="15:19" x14ac:dyDescent="0.35">
      <c r="O623" s="21"/>
      <c r="S623" s="11"/>
    </row>
    <row r="624" spans="15:19" x14ac:dyDescent="0.35">
      <c r="O624" s="21"/>
      <c r="S624" s="11"/>
    </row>
    <row r="625" spans="15:19" x14ac:dyDescent="0.35">
      <c r="O625" s="21"/>
      <c r="S625" s="11"/>
    </row>
    <row r="626" spans="15:19" x14ac:dyDescent="0.35">
      <c r="O626" s="21"/>
      <c r="S626" s="11"/>
    </row>
    <row r="627" spans="15:19" x14ac:dyDescent="0.35">
      <c r="O627" s="21"/>
      <c r="S627" s="11"/>
    </row>
    <row r="628" spans="15:19" x14ac:dyDescent="0.35">
      <c r="O628" s="21"/>
      <c r="S628" s="11"/>
    </row>
    <row r="629" spans="15:19" x14ac:dyDescent="0.35">
      <c r="O629" s="21"/>
      <c r="S629" s="11"/>
    </row>
    <row r="630" spans="15:19" x14ac:dyDescent="0.35">
      <c r="O630" s="21"/>
      <c r="S630" s="11"/>
    </row>
    <row r="631" spans="15:19" x14ac:dyDescent="0.35">
      <c r="O631" s="21"/>
      <c r="S631" s="11"/>
    </row>
    <row r="632" spans="15:19" x14ac:dyDescent="0.35">
      <c r="O632" s="21"/>
      <c r="S632" s="11"/>
    </row>
    <row r="633" spans="15:19" x14ac:dyDescent="0.35">
      <c r="O633" s="21"/>
      <c r="S633" s="11"/>
    </row>
    <row r="634" spans="15:19" x14ac:dyDescent="0.35">
      <c r="O634" s="21"/>
      <c r="S634" s="11"/>
    </row>
    <row r="635" spans="15:19" x14ac:dyDescent="0.35">
      <c r="O635" s="21"/>
      <c r="S635" s="11"/>
    </row>
    <row r="636" spans="15:19" x14ac:dyDescent="0.35">
      <c r="O636" s="21"/>
      <c r="S636" s="11"/>
    </row>
    <row r="637" spans="15:19" x14ac:dyDescent="0.35">
      <c r="O637" s="21"/>
      <c r="S637" s="11"/>
    </row>
    <row r="638" spans="15:19" x14ac:dyDescent="0.35">
      <c r="O638" s="21"/>
      <c r="S638" s="11"/>
    </row>
    <row r="639" spans="15:19" x14ac:dyDescent="0.35">
      <c r="O639" s="21"/>
      <c r="S639" s="11"/>
    </row>
    <row r="640" spans="15:19" x14ac:dyDescent="0.35">
      <c r="O640" s="21"/>
      <c r="S640" s="11"/>
    </row>
    <row r="641" spans="15:19" x14ac:dyDescent="0.35">
      <c r="O641" s="21"/>
      <c r="S641" s="11"/>
    </row>
    <row r="642" spans="15:19" x14ac:dyDescent="0.35">
      <c r="O642" s="21"/>
      <c r="S642" s="11"/>
    </row>
    <row r="643" spans="15:19" x14ac:dyDescent="0.35">
      <c r="O643" s="21"/>
      <c r="S643" s="11"/>
    </row>
    <row r="644" spans="15:19" x14ac:dyDescent="0.35">
      <c r="O644" s="21"/>
      <c r="S644" s="11"/>
    </row>
    <row r="645" spans="15:19" x14ac:dyDescent="0.35">
      <c r="O645" s="21"/>
      <c r="S645" s="11"/>
    </row>
    <row r="646" spans="15:19" x14ac:dyDescent="0.35">
      <c r="O646" s="21"/>
      <c r="S646" s="11"/>
    </row>
    <row r="647" spans="15:19" x14ac:dyDescent="0.35">
      <c r="O647" s="21"/>
      <c r="S647" s="11"/>
    </row>
    <row r="648" spans="15:19" x14ac:dyDescent="0.35">
      <c r="O648" s="21"/>
      <c r="S648" s="11"/>
    </row>
    <row r="649" spans="15:19" x14ac:dyDescent="0.35">
      <c r="O649" s="21"/>
      <c r="S649" s="11"/>
    </row>
    <row r="650" spans="15:19" x14ac:dyDescent="0.35">
      <c r="O650" s="21"/>
      <c r="S650" s="11"/>
    </row>
    <row r="651" spans="15:19" x14ac:dyDescent="0.35">
      <c r="O651" s="21"/>
      <c r="S651" s="11"/>
    </row>
    <row r="652" spans="15:19" x14ac:dyDescent="0.35">
      <c r="O652" s="21"/>
      <c r="S652" s="11"/>
    </row>
    <row r="653" spans="15:19" x14ac:dyDescent="0.35">
      <c r="O653" s="21"/>
      <c r="S653" s="11"/>
    </row>
    <row r="654" spans="15:19" x14ac:dyDescent="0.35">
      <c r="O654" s="21"/>
      <c r="S654" s="11"/>
    </row>
    <row r="655" spans="15:19" x14ac:dyDescent="0.35">
      <c r="O655" s="21"/>
      <c r="S655" s="11"/>
    </row>
    <row r="656" spans="15:19" x14ac:dyDescent="0.35">
      <c r="O656" s="21"/>
      <c r="S656" s="11"/>
    </row>
    <row r="657" spans="15:19" x14ac:dyDescent="0.35">
      <c r="O657" s="21"/>
      <c r="S657" s="11"/>
    </row>
    <row r="658" spans="15:19" x14ac:dyDescent="0.35">
      <c r="O658" s="21"/>
      <c r="S658" s="11"/>
    </row>
    <row r="659" spans="15:19" x14ac:dyDescent="0.35">
      <c r="O659" s="21"/>
      <c r="S659" s="11"/>
    </row>
    <row r="660" spans="15:19" x14ac:dyDescent="0.35">
      <c r="O660" s="21"/>
      <c r="S660" s="11"/>
    </row>
    <row r="661" spans="15:19" x14ac:dyDescent="0.35">
      <c r="O661" s="21"/>
      <c r="S661" s="11"/>
    </row>
    <row r="662" spans="15:19" x14ac:dyDescent="0.35">
      <c r="O662" s="21"/>
      <c r="S662" s="11"/>
    </row>
    <row r="663" spans="15:19" x14ac:dyDescent="0.35">
      <c r="O663" s="21"/>
      <c r="S663" s="11"/>
    </row>
    <row r="664" spans="15:19" x14ac:dyDescent="0.35">
      <c r="O664" s="21"/>
      <c r="S664" s="11"/>
    </row>
    <row r="665" spans="15:19" x14ac:dyDescent="0.35">
      <c r="O665" s="21"/>
      <c r="S665" s="11"/>
    </row>
    <row r="666" spans="15:19" x14ac:dyDescent="0.35">
      <c r="O666" s="21"/>
      <c r="S666" s="11"/>
    </row>
    <row r="667" spans="15:19" x14ac:dyDescent="0.35">
      <c r="O667" s="21"/>
      <c r="S667" s="11"/>
    </row>
    <row r="668" spans="15:19" x14ac:dyDescent="0.35">
      <c r="O668" s="21"/>
      <c r="S668" s="11"/>
    </row>
    <row r="669" spans="15:19" x14ac:dyDescent="0.35">
      <c r="O669" s="21"/>
      <c r="S669" s="11"/>
    </row>
    <row r="670" spans="15:19" x14ac:dyDescent="0.35">
      <c r="O670" s="21"/>
      <c r="S670" s="11"/>
    </row>
    <row r="671" spans="15:19" x14ac:dyDescent="0.35">
      <c r="O671" s="21"/>
      <c r="S671" s="11"/>
    </row>
    <row r="672" spans="15:19" x14ac:dyDescent="0.35">
      <c r="O672" s="21"/>
      <c r="S672" s="11"/>
    </row>
    <row r="673" spans="15:19" x14ac:dyDescent="0.35">
      <c r="O673" s="21"/>
      <c r="S673" s="11"/>
    </row>
    <row r="674" spans="15:19" x14ac:dyDescent="0.35">
      <c r="O674" s="21"/>
      <c r="S674" s="11"/>
    </row>
    <row r="675" spans="15:19" x14ac:dyDescent="0.35">
      <c r="O675" s="21"/>
      <c r="S675" s="11"/>
    </row>
    <row r="676" spans="15:19" x14ac:dyDescent="0.35">
      <c r="O676" s="21"/>
      <c r="S676" s="11"/>
    </row>
    <row r="677" spans="15:19" x14ac:dyDescent="0.35">
      <c r="O677" s="21"/>
      <c r="S677" s="11"/>
    </row>
    <row r="678" spans="15:19" x14ac:dyDescent="0.35">
      <c r="O678" s="21"/>
      <c r="S678" s="11"/>
    </row>
    <row r="679" spans="15:19" x14ac:dyDescent="0.35">
      <c r="O679" s="21"/>
      <c r="S679" s="11"/>
    </row>
    <row r="680" spans="15:19" x14ac:dyDescent="0.35">
      <c r="O680" s="21"/>
      <c r="S680" s="11"/>
    </row>
    <row r="681" spans="15:19" x14ac:dyDescent="0.35">
      <c r="O681" s="21"/>
      <c r="S681" s="11"/>
    </row>
    <row r="682" spans="15:19" x14ac:dyDescent="0.35">
      <c r="O682" s="21"/>
      <c r="S682" s="11"/>
    </row>
    <row r="683" spans="15:19" x14ac:dyDescent="0.35">
      <c r="O683" s="21"/>
      <c r="S683" s="11"/>
    </row>
    <row r="684" spans="15:19" x14ac:dyDescent="0.35">
      <c r="O684" s="21"/>
      <c r="S684" s="11"/>
    </row>
    <row r="685" spans="15:19" x14ac:dyDescent="0.35">
      <c r="O685" s="21"/>
      <c r="S685" s="11"/>
    </row>
    <row r="686" spans="15:19" x14ac:dyDescent="0.35">
      <c r="O686" s="21"/>
      <c r="S686" s="11"/>
    </row>
    <row r="687" spans="15:19" x14ac:dyDescent="0.35">
      <c r="O687" s="21"/>
      <c r="S687" s="11"/>
    </row>
    <row r="688" spans="15:19" x14ac:dyDescent="0.35">
      <c r="O688" s="21"/>
      <c r="S688" s="11"/>
    </row>
    <row r="689" spans="15:19" x14ac:dyDescent="0.35">
      <c r="O689" s="21"/>
      <c r="S689" s="11"/>
    </row>
    <row r="690" spans="15:19" x14ac:dyDescent="0.35">
      <c r="O690" s="21"/>
      <c r="S690" s="11"/>
    </row>
    <row r="691" spans="15:19" x14ac:dyDescent="0.35">
      <c r="O691" s="21"/>
      <c r="S691" s="11"/>
    </row>
    <row r="692" spans="15:19" x14ac:dyDescent="0.35">
      <c r="O692" s="21"/>
      <c r="S692" s="11"/>
    </row>
    <row r="693" spans="15:19" x14ac:dyDescent="0.35">
      <c r="O693" s="21"/>
      <c r="S693" s="11"/>
    </row>
    <row r="694" spans="15:19" x14ac:dyDescent="0.35">
      <c r="O694" s="21"/>
      <c r="S694" s="11"/>
    </row>
    <row r="695" spans="15:19" x14ac:dyDescent="0.35">
      <c r="O695" s="21"/>
      <c r="S695" s="11"/>
    </row>
    <row r="696" spans="15:19" x14ac:dyDescent="0.35">
      <c r="O696" s="21"/>
      <c r="S696" s="11"/>
    </row>
    <row r="697" spans="15:19" x14ac:dyDescent="0.35">
      <c r="O697" s="21"/>
      <c r="S697" s="11"/>
    </row>
    <row r="698" spans="15:19" x14ac:dyDescent="0.35">
      <c r="O698" s="21"/>
      <c r="S698" s="11"/>
    </row>
    <row r="699" spans="15:19" x14ac:dyDescent="0.35">
      <c r="O699" s="21"/>
      <c r="S699" s="11"/>
    </row>
    <row r="700" spans="15:19" x14ac:dyDescent="0.35">
      <c r="O700" s="21"/>
      <c r="S700" s="11"/>
    </row>
    <row r="701" spans="15:19" x14ac:dyDescent="0.35">
      <c r="O701" s="21"/>
      <c r="S701" s="11"/>
    </row>
    <row r="702" spans="15:19" x14ac:dyDescent="0.35">
      <c r="O702" s="21"/>
      <c r="S702" s="11"/>
    </row>
    <row r="703" spans="15:19" x14ac:dyDescent="0.35">
      <c r="O703" s="21"/>
      <c r="S703" s="11"/>
    </row>
    <row r="704" spans="15:19" x14ac:dyDescent="0.35">
      <c r="O704" s="21"/>
      <c r="S704" s="11"/>
    </row>
    <row r="705" spans="15:19" x14ac:dyDescent="0.35">
      <c r="O705" s="21"/>
      <c r="S705" s="11"/>
    </row>
    <row r="706" spans="15:19" x14ac:dyDescent="0.35">
      <c r="O706" s="21"/>
      <c r="S706" s="11"/>
    </row>
    <row r="707" spans="15:19" x14ac:dyDescent="0.35">
      <c r="O707" s="21"/>
      <c r="S707" s="11"/>
    </row>
    <row r="708" spans="15:19" x14ac:dyDescent="0.35">
      <c r="O708" s="21"/>
      <c r="S708" s="11"/>
    </row>
    <row r="709" spans="15:19" x14ac:dyDescent="0.35">
      <c r="O709" s="21"/>
      <c r="S709" s="11"/>
    </row>
    <row r="710" spans="15:19" x14ac:dyDescent="0.35">
      <c r="O710" s="21"/>
      <c r="S710" s="11"/>
    </row>
    <row r="711" spans="15:19" x14ac:dyDescent="0.35">
      <c r="O711" s="21"/>
      <c r="S711" s="11"/>
    </row>
    <row r="712" spans="15:19" x14ac:dyDescent="0.35">
      <c r="O712" s="21"/>
      <c r="S712" s="11"/>
    </row>
    <row r="713" spans="15:19" x14ac:dyDescent="0.35">
      <c r="O713" s="21"/>
      <c r="S713" s="11"/>
    </row>
    <row r="714" spans="15:19" x14ac:dyDescent="0.35">
      <c r="O714" s="21"/>
      <c r="S714" s="11"/>
    </row>
    <row r="715" spans="15:19" x14ac:dyDescent="0.35">
      <c r="O715" s="21"/>
      <c r="S715" s="11"/>
    </row>
    <row r="716" spans="15:19" x14ac:dyDescent="0.35">
      <c r="O716" s="21"/>
      <c r="S716" s="11"/>
    </row>
    <row r="717" spans="15:19" x14ac:dyDescent="0.35">
      <c r="O717" s="21"/>
      <c r="S717" s="11"/>
    </row>
    <row r="718" spans="15:19" x14ac:dyDescent="0.35">
      <c r="O718" s="21"/>
      <c r="S718" s="11"/>
    </row>
    <row r="719" spans="15:19" x14ac:dyDescent="0.35">
      <c r="O719" s="21"/>
      <c r="S719" s="11"/>
    </row>
    <row r="720" spans="15:19" x14ac:dyDescent="0.35">
      <c r="O720" s="21"/>
      <c r="S720" s="11"/>
    </row>
    <row r="721" spans="15:19" x14ac:dyDescent="0.35">
      <c r="O721" s="21"/>
      <c r="S721" s="11"/>
    </row>
    <row r="722" spans="15:19" x14ac:dyDescent="0.35">
      <c r="O722" s="21"/>
      <c r="S722" s="11"/>
    </row>
    <row r="723" spans="15:19" x14ac:dyDescent="0.35">
      <c r="O723" s="21"/>
      <c r="S723" s="11"/>
    </row>
    <row r="724" spans="15:19" x14ac:dyDescent="0.35">
      <c r="O724" s="21"/>
      <c r="S724" s="11"/>
    </row>
    <row r="725" spans="15:19" x14ac:dyDescent="0.35">
      <c r="O725" s="21"/>
      <c r="S725" s="11"/>
    </row>
    <row r="726" spans="15:19" x14ac:dyDescent="0.35">
      <c r="O726" s="21"/>
      <c r="S726" s="11"/>
    </row>
    <row r="727" spans="15:19" x14ac:dyDescent="0.35">
      <c r="O727" s="21"/>
      <c r="S727" s="11"/>
    </row>
    <row r="728" spans="15:19" x14ac:dyDescent="0.35">
      <c r="O728" s="21"/>
      <c r="S728" s="11"/>
    </row>
    <row r="729" spans="15:19" x14ac:dyDescent="0.35">
      <c r="O729" s="21"/>
      <c r="S729" s="11"/>
    </row>
    <row r="730" spans="15:19" x14ac:dyDescent="0.35">
      <c r="O730" s="21"/>
      <c r="S730" s="11"/>
    </row>
    <row r="731" spans="15:19" x14ac:dyDescent="0.35">
      <c r="O731" s="21"/>
      <c r="S731" s="11"/>
    </row>
    <row r="732" spans="15:19" x14ac:dyDescent="0.35">
      <c r="O732" s="21"/>
      <c r="S732" s="11"/>
    </row>
    <row r="733" spans="15:19" x14ac:dyDescent="0.35">
      <c r="O733" s="21"/>
      <c r="S733" s="11"/>
    </row>
    <row r="734" spans="15:19" x14ac:dyDescent="0.35">
      <c r="O734" s="21"/>
      <c r="S734" s="11"/>
    </row>
    <row r="735" spans="15:19" x14ac:dyDescent="0.35">
      <c r="O735" s="21"/>
      <c r="S735" s="11"/>
    </row>
    <row r="736" spans="15:19" x14ac:dyDescent="0.35">
      <c r="O736" s="21"/>
      <c r="S736" s="11"/>
    </row>
    <row r="737" spans="15:19" x14ac:dyDescent="0.35">
      <c r="O737" s="21"/>
      <c r="S737" s="11"/>
    </row>
    <row r="738" spans="15:19" x14ac:dyDescent="0.35">
      <c r="O738" s="21"/>
      <c r="S738" s="11"/>
    </row>
    <row r="739" spans="15:19" x14ac:dyDescent="0.35">
      <c r="O739" s="21"/>
      <c r="S739" s="11"/>
    </row>
    <row r="740" spans="15:19" x14ac:dyDescent="0.35">
      <c r="O740" s="21"/>
      <c r="S740" s="11"/>
    </row>
    <row r="741" spans="15:19" x14ac:dyDescent="0.35">
      <c r="O741" s="21"/>
      <c r="S741" s="11"/>
    </row>
    <row r="742" spans="15:19" x14ac:dyDescent="0.35">
      <c r="O742" s="21"/>
      <c r="S742" s="11"/>
    </row>
    <row r="743" spans="15:19" x14ac:dyDescent="0.35">
      <c r="O743" s="21"/>
      <c r="S743" s="11"/>
    </row>
    <row r="744" spans="15:19" x14ac:dyDescent="0.35">
      <c r="O744" s="21"/>
      <c r="S744" s="11"/>
    </row>
    <row r="745" spans="15:19" x14ac:dyDescent="0.35">
      <c r="O745" s="21"/>
      <c r="S745" s="11"/>
    </row>
    <row r="746" spans="15:19" x14ac:dyDescent="0.35">
      <c r="O746" s="21"/>
      <c r="S746" s="11"/>
    </row>
    <row r="747" spans="15:19" x14ac:dyDescent="0.35">
      <c r="O747" s="21"/>
      <c r="S747" s="11"/>
    </row>
    <row r="748" spans="15:19" x14ac:dyDescent="0.35">
      <c r="O748" s="21"/>
      <c r="S748" s="11"/>
    </row>
    <row r="749" spans="15:19" x14ac:dyDescent="0.35">
      <c r="O749" s="21"/>
      <c r="S749" s="11"/>
    </row>
    <row r="750" spans="15:19" x14ac:dyDescent="0.35">
      <c r="O750" s="21"/>
      <c r="S750" s="11"/>
    </row>
    <row r="751" spans="15:19" x14ac:dyDescent="0.35">
      <c r="O751" s="21"/>
      <c r="S751" s="11"/>
    </row>
    <row r="752" spans="15:19" x14ac:dyDescent="0.35">
      <c r="O752" s="21"/>
      <c r="S752" s="11"/>
    </row>
    <row r="753" spans="15:19" x14ac:dyDescent="0.35">
      <c r="O753" s="21"/>
      <c r="S753" s="11"/>
    </row>
    <row r="754" spans="15:19" x14ac:dyDescent="0.35">
      <c r="O754" s="21"/>
      <c r="S754" s="11"/>
    </row>
    <row r="755" spans="15:19" x14ac:dyDescent="0.35">
      <c r="O755" s="21"/>
      <c r="S755" s="11"/>
    </row>
    <row r="756" spans="15:19" x14ac:dyDescent="0.35">
      <c r="O756" s="21"/>
      <c r="S756" s="11"/>
    </row>
    <row r="757" spans="15:19" x14ac:dyDescent="0.35">
      <c r="O757" s="21"/>
      <c r="S757" s="11"/>
    </row>
    <row r="758" spans="15:19" x14ac:dyDescent="0.35">
      <c r="O758" s="21"/>
      <c r="S758" s="11"/>
    </row>
    <row r="759" spans="15:19" x14ac:dyDescent="0.35">
      <c r="O759" s="21"/>
      <c r="S759" s="11"/>
    </row>
    <row r="760" spans="15:19" x14ac:dyDescent="0.35">
      <c r="O760" s="21"/>
      <c r="S760" s="11"/>
    </row>
    <row r="761" spans="15:19" x14ac:dyDescent="0.35">
      <c r="O761" s="21"/>
      <c r="S761" s="11"/>
    </row>
    <row r="762" spans="15:19" x14ac:dyDescent="0.35">
      <c r="O762" s="21"/>
      <c r="S762" s="11"/>
    </row>
    <row r="763" spans="15:19" x14ac:dyDescent="0.35">
      <c r="O763" s="21"/>
      <c r="S763" s="11"/>
    </row>
    <row r="764" spans="15:19" x14ac:dyDescent="0.35">
      <c r="O764" s="21"/>
      <c r="S764" s="11"/>
    </row>
    <row r="765" spans="15:19" x14ac:dyDescent="0.35">
      <c r="O765" s="21"/>
      <c r="S765" s="11"/>
    </row>
    <row r="766" spans="15:19" x14ac:dyDescent="0.35">
      <c r="O766" s="21"/>
      <c r="S766" s="11"/>
    </row>
    <row r="767" spans="15:19" x14ac:dyDescent="0.35">
      <c r="O767" s="21"/>
      <c r="S767" s="11"/>
    </row>
    <row r="768" spans="15:19" x14ac:dyDescent="0.35">
      <c r="O768" s="21"/>
      <c r="S768" s="11"/>
    </row>
    <row r="769" spans="15:19" x14ac:dyDescent="0.35">
      <c r="O769" s="21"/>
      <c r="S769" s="11"/>
    </row>
    <row r="770" spans="15:19" x14ac:dyDescent="0.35">
      <c r="O770" s="21"/>
      <c r="S770" s="11"/>
    </row>
    <row r="771" spans="15:19" x14ac:dyDescent="0.35">
      <c r="O771" s="21"/>
      <c r="S771" s="11"/>
    </row>
    <row r="772" spans="15:19" x14ac:dyDescent="0.35">
      <c r="O772" s="21"/>
      <c r="S772" s="11"/>
    </row>
    <row r="773" spans="15:19" x14ac:dyDescent="0.35">
      <c r="O773" s="21"/>
      <c r="S773" s="11"/>
    </row>
    <row r="774" spans="15:19" x14ac:dyDescent="0.35">
      <c r="O774" s="21"/>
      <c r="S774" s="11"/>
    </row>
    <row r="775" spans="15:19" x14ac:dyDescent="0.35">
      <c r="O775" s="21"/>
      <c r="S775" s="11"/>
    </row>
    <row r="776" spans="15:19" x14ac:dyDescent="0.35">
      <c r="O776" s="21"/>
      <c r="S776" s="11"/>
    </row>
    <row r="777" spans="15:19" x14ac:dyDescent="0.35">
      <c r="O777" s="21"/>
      <c r="S777" s="11"/>
    </row>
    <row r="778" spans="15:19" x14ac:dyDescent="0.35">
      <c r="O778" s="21"/>
      <c r="S778" s="11"/>
    </row>
  </sheetData>
  <mergeCells count="2">
    <mergeCell ref="K4:L4"/>
    <mergeCell ref="M4:N4"/>
  </mergeCells>
  <phoneticPr fontId="5" type="noConversion"/>
  <pageMargins left="0.7" right="0.7" top="0.75" bottom="0.75" header="0.3" footer="0.3"/>
  <pageSetup orientation="portrait" horizontalDpi="300" verticalDpi="300" r:id="rId1"/>
  <legacy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B76"/>
  <sheetViews>
    <sheetView zoomScaleNormal="100" workbookViewId="0"/>
  </sheetViews>
  <sheetFormatPr defaultRowHeight="14.5" x14ac:dyDescent="0.35"/>
  <cols>
    <col min="1" max="1" width="14.54296875" style="1" bestFit="1" customWidth="1"/>
    <col min="2" max="2" width="20.453125" style="24" bestFit="1" customWidth="1"/>
    <col min="3" max="3" width="13.54296875" style="1" customWidth="1"/>
    <col min="4" max="4" width="24" style="1" customWidth="1"/>
    <col min="5" max="5" width="15.81640625" style="3" bestFit="1" customWidth="1"/>
    <col min="6" max="6" width="15.54296875" style="3" bestFit="1" customWidth="1"/>
    <col min="7" max="8" width="6" style="70" customWidth="1"/>
    <col min="9" max="9" width="10.1796875" style="1" customWidth="1"/>
    <col min="10" max="10" width="10.453125" style="1" customWidth="1"/>
    <col min="11" max="11" width="12.1796875" style="1" customWidth="1"/>
    <col min="12" max="12" width="11.1796875" style="1" customWidth="1"/>
    <col min="13" max="13" width="6.453125" style="69" customWidth="1"/>
    <col min="14" max="14" width="9.1796875" style="69" customWidth="1"/>
    <col min="15" max="15" width="31.453125" style="1" bestFit="1" customWidth="1"/>
    <col min="16" max="16" width="7.81640625" style="1" bestFit="1" customWidth="1"/>
    <col min="17" max="17" width="9" style="1" customWidth="1"/>
    <col min="18" max="18" width="9.1796875" style="1" customWidth="1"/>
    <col min="19" max="19" width="7.81640625" style="1" customWidth="1"/>
    <col min="20" max="20" width="11.453125" style="1" customWidth="1"/>
    <col min="21" max="21" width="11.1796875" style="26" customWidth="1"/>
    <col min="22" max="22" width="7.54296875" style="1" customWidth="1"/>
    <col min="23" max="23" width="10.453125" style="1" customWidth="1"/>
    <col min="24" max="24" width="10.81640625" style="1" customWidth="1"/>
    <col min="25" max="25" width="6.54296875" style="1" customWidth="1"/>
    <col min="26" max="26" width="0" style="3" hidden="1" customWidth="1"/>
    <col min="27" max="28" width="9.1796875" style="1"/>
  </cols>
  <sheetData>
    <row r="1" spans="1:26" ht="18.5" x14ac:dyDescent="0.45">
      <c r="A1" s="22" t="s">
        <v>70</v>
      </c>
      <c r="E1" s="70"/>
    </row>
    <row r="2" spans="1:26" x14ac:dyDescent="0.35">
      <c r="A2" s="23" t="s">
        <v>44</v>
      </c>
      <c r="B2" s="9">
        <f>Z6</f>
        <v>45644</v>
      </c>
      <c r="D2" s="77" t="s">
        <v>125</v>
      </c>
      <c r="E2" s="129">
        <f>COUNTA(Table_Q_EPEExitDataMissing[Staff])</f>
        <v>27</v>
      </c>
      <c r="F2" s="128" t="s">
        <v>871</v>
      </c>
      <c r="G2" s="129">
        <f>COUNTIF(Table_Q_EPEExitDataMissing[Days In],"&gt;90")</f>
        <v>0</v>
      </c>
    </row>
    <row r="3" spans="1:26" ht="18" customHeight="1" x14ac:dyDescent="0.45">
      <c r="D3" s="76" t="s">
        <v>124</v>
      </c>
      <c r="E3" s="130">
        <f>IF(COUNTA(Table_Q_EPEExitDataMissing[Data Missing])&gt;0,COUNTA(Table_Q_EPEExitDataMissing[Data Missing]),0)</f>
        <v>2</v>
      </c>
      <c r="F3" s="240" t="s">
        <v>908</v>
      </c>
      <c r="G3" s="239"/>
      <c r="H3" s="130">
        <f>COUNTIF(Table_Q_EPEExitDataMissing[Supp Serv After],"■")</f>
        <v>0</v>
      </c>
      <c r="I3" s="238" t="s">
        <v>95</v>
      </c>
      <c r="J3" s="239"/>
      <c r="K3" s="239"/>
      <c r="L3" s="239"/>
      <c r="M3" s="239"/>
      <c r="N3" s="239"/>
      <c r="O3" s="239"/>
      <c r="P3" s="239"/>
      <c r="Q3" s="239"/>
      <c r="R3" s="239"/>
      <c r="S3" s="239"/>
      <c r="T3" s="239"/>
      <c r="U3" s="239"/>
      <c r="V3" s="239"/>
      <c r="W3" s="239"/>
      <c r="X3" s="239"/>
      <c r="Y3" s="239"/>
      <c r="Z3" s="239"/>
    </row>
    <row r="4" spans="1:26" ht="2.25" customHeight="1" x14ac:dyDescent="0.35"/>
    <row r="5" spans="1:26" s="6" customFormat="1" ht="72.75" customHeight="1" x14ac:dyDescent="0.35">
      <c r="A5" s="6" t="s">
        <v>71</v>
      </c>
      <c r="B5" s="25" t="s">
        <v>21</v>
      </c>
      <c r="C5" s="6" t="s">
        <v>1</v>
      </c>
      <c r="D5" s="6" t="s">
        <v>4</v>
      </c>
      <c r="E5" s="5" t="s">
        <v>72</v>
      </c>
      <c r="F5" s="5" t="s">
        <v>73</v>
      </c>
      <c r="G5" s="71" t="s">
        <v>107</v>
      </c>
      <c r="H5" s="71" t="s">
        <v>120</v>
      </c>
      <c r="I5" s="6" t="s">
        <v>74</v>
      </c>
      <c r="J5" s="6" t="s">
        <v>75</v>
      </c>
      <c r="K5" s="6" t="s">
        <v>76</v>
      </c>
      <c r="L5" s="6" t="s">
        <v>108</v>
      </c>
      <c r="M5" s="6" t="s">
        <v>109</v>
      </c>
      <c r="N5" s="6" t="s">
        <v>110</v>
      </c>
      <c r="O5" s="6" t="s">
        <v>77</v>
      </c>
      <c r="P5" s="6" t="s">
        <v>78</v>
      </c>
      <c r="Q5" s="6" t="s">
        <v>79</v>
      </c>
      <c r="R5" s="6" t="s">
        <v>80</v>
      </c>
      <c r="S5" s="6" t="s">
        <v>81</v>
      </c>
      <c r="T5" s="6" t="s">
        <v>82</v>
      </c>
      <c r="U5" s="27" t="s">
        <v>98</v>
      </c>
      <c r="V5" s="6" t="s">
        <v>83</v>
      </c>
      <c r="W5" s="6" t="s">
        <v>84</v>
      </c>
      <c r="X5" s="6" t="s">
        <v>85</v>
      </c>
      <c r="Y5" s="6" t="s">
        <v>97</v>
      </c>
      <c r="Z5" s="5" t="s">
        <v>5</v>
      </c>
    </row>
    <row r="6" spans="1:26" ht="25" customHeight="1" x14ac:dyDescent="0.35">
      <c r="A6" s="233" t="s">
        <v>1367</v>
      </c>
      <c r="B6" s="24" t="s">
        <v>886</v>
      </c>
      <c r="C6" s="233">
        <v>202191466</v>
      </c>
      <c r="D6" s="233" t="s">
        <v>130</v>
      </c>
      <c r="E6" s="3">
        <v>45629.461122685185</v>
      </c>
      <c r="F6" s="3">
        <v>45628</v>
      </c>
      <c r="G6" s="70">
        <v>16</v>
      </c>
      <c r="I6" s="233" t="s">
        <v>86</v>
      </c>
      <c r="J6" s="233" t="s">
        <v>87</v>
      </c>
      <c r="K6" s="233" t="s">
        <v>87</v>
      </c>
      <c r="L6" s="233" t="s">
        <v>1608</v>
      </c>
      <c r="M6" s="233" t="s">
        <v>1368</v>
      </c>
      <c r="N6" s="233" t="s">
        <v>131</v>
      </c>
      <c r="O6" s="233" t="s">
        <v>1609</v>
      </c>
      <c r="P6" s="233" t="s">
        <v>89</v>
      </c>
      <c r="Q6" s="233" t="s">
        <v>1610</v>
      </c>
      <c r="R6" s="233" t="s">
        <v>1611</v>
      </c>
      <c r="S6" s="233" t="s">
        <v>93</v>
      </c>
      <c r="T6" s="233" t="s">
        <v>1506</v>
      </c>
      <c r="U6" s="26" t="s">
        <v>1358</v>
      </c>
      <c r="V6" s="233" t="s">
        <v>90</v>
      </c>
      <c r="W6" s="233" t="s">
        <v>94</v>
      </c>
      <c r="X6" s="233" t="s">
        <v>87</v>
      </c>
      <c r="Y6" s="2"/>
      <c r="Z6" s="3">
        <v>45644</v>
      </c>
    </row>
    <row r="7" spans="1:26" ht="25" customHeight="1" x14ac:dyDescent="0.35">
      <c r="A7" s="233" t="s">
        <v>1367</v>
      </c>
      <c r="B7" s="24" t="s">
        <v>1311</v>
      </c>
      <c r="C7" s="233">
        <v>202218425</v>
      </c>
      <c r="D7" s="233" t="s">
        <v>62</v>
      </c>
      <c r="E7" s="3">
        <v>45583.435995370368</v>
      </c>
      <c r="F7" s="3">
        <v>45583</v>
      </c>
      <c r="G7" s="70">
        <v>61</v>
      </c>
      <c r="I7" s="233" t="s">
        <v>86</v>
      </c>
      <c r="J7" s="233" t="s">
        <v>87</v>
      </c>
      <c r="K7" s="233" t="s">
        <v>87</v>
      </c>
      <c r="L7" s="233" t="s">
        <v>198</v>
      </c>
      <c r="M7" s="233" t="s">
        <v>1368</v>
      </c>
      <c r="N7" s="233" t="s">
        <v>131</v>
      </c>
      <c r="O7" s="233" t="s">
        <v>1491</v>
      </c>
      <c r="P7" s="233" t="s">
        <v>89</v>
      </c>
      <c r="Q7" s="233" t="s">
        <v>963</v>
      </c>
      <c r="R7" s="233" t="s">
        <v>1492</v>
      </c>
      <c r="S7" s="233" t="s">
        <v>964</v>
      </c>
      <c r="T7" s="233" t="s">
        <v>1493</v>
      </c>
      <c r="U7" s="26" t="s">
        <v>1494</v>
      </c>
      <c r="V7" s="233" t="s">
        <v>90</v>
      </c>
      <c r="W7" s="233" t="s">
        <v>94</v>
      </c>
      <c r="X7" s="233" t="s">
        <v>87</v>
      </c>
      <c r="Y7" s="2"/>
      <c r="Z7" s="3">
        <v>45644</v>
      </c>
    </row>
    <row r="8" spans="1:26" ht="25" customHeight="1" x14ac:dyDescent="0.35">
      <c r="A8" s="233"/>
      <c r="B8" s="24" t="s">
        <v>1005</v>
      </c>
      <c r="C8" s="233">
        <v>202207169</v>
      </c>
      <c r="D8" s="233" t="s">
        <v>64</v>
      </c>
      <c r="E8" s="153">
        <v>45594.579421296294</v>
      </c>
      <c r="F8" s="3">
        <v>45593</v>
      </c>
      <c r="G8" s="70">
        <v>51</v>
      </c>
      <c r="I8" s="233" t="s">
        <v>86</v>
      </c>
      <c r="J8" s="233" t="s">
        <v>87</v>
      </c>
      <c r="K8" s="233" t="s">
        <v>87</v>
      </c>
      <c r="L8" s="233" t="s">
        <v>88</v>
      </c>
      <c r="M8" s="233"/>
      <c r="N8" s="233"/>
      <c r="O8" s="233" t="s">
        <v>1515</v>
      </c>
      <c r="P8" s="233" t="s">
        <v>89</v>
      </c>
      <c r="Q8" s="233" t="s">
        <v>1516</v>
      </c>
      <c r="R8" s="233" t="s">
        <v>1517</v>
      </c>
      <c r="S8" s="233" t="s">
        <v>93</v>
      </c>
      <c r="T8" s="233" t="s">
        <v>1385</v>
      </c>
      <c r="U8" s="26" t="s">
        <v>1488</v>
      </c>
      <c r="V8" s="233" t="s">
        <v>90</v>
      </c>
      <c r="W8" s="233" t="s">
        <v>94</v>
      </c>
      <c r="X8" s="233" t="s">
        <v>91</v>
      </c>
      <c r="Y8" s="2"/>
      <c r="Z8" s="3">
        <v>45644</v>
      </c>
    </row>
    <row r="9" spans="1:26" ht="25" customHeight="1" x14ac:dyDescent="0.35">
      <c r="A9" s="233"/>
      <c r="B9" s="24" t="s">
        <v>1353</v>
      </c>
      <c r="C9" s="233">
        <v>202222451</v>
      </c>
      <c r="D9" s="233" t="s">
        <v>64</v>
      </c>
      <c r="E9" s="3">
        <v>45639.449583333335</v>
      </c>
      <c r="F9" s="3">
        <v>45635</v>
      </c>
      <c r="G9" s="70">
        <v>9</v>
      </c>
      <c r="I9" s="233" t="s">
        <v>965</v>
      </c>
      <c r="J9" s="233" t="s">
        <v>87</v>
      </c>
      <c r="K9" s="233" t="s">
        <v>87</v>
      </c>
      <c r="L9" s="233" t="s">
        <v>88</v>
      </c>
      <c r="M9" s="233"/>
      <c r="N9" s="233"/>
      <c r="O9" s="233" t="s">
        <v>1637</v>
      </c>
      <c r="P9" s="233" t="s">
        <v>89</v>
      </c>
      <c r="Q9" s="233" t="s">
        <v>1638</v>
      </c>
      <c r="R9" s="233" t="s">
        <v>1639</v>
      </c>
      <c r="S9" s="233" t="s">
        <v>93</v>
      </c>
      <c r="T9" s="233" t="s">
        <v>1640</v>
      </c>
      <c r="U9" s="26" t="s">
        <v>1641</v>
      </c>
      <c r="V9" s="233" t="s">
        <v>1534</v>
      </c>
      <c r="W9" s="233" t="s">
        <v>92</v>
      </c>
      <c r="X9" s="233" t="s">
        <v>91</v>
      </c>
      <c r="Y9" s="2"/>
      <c r="Z9" s="3">
        <v>45644</v>
      </c>
    </row>
    <row r="10" spans="1:26" ht="25" customHeight="1" x14ac:dyDescent="0.35">
      <c r="A10" s="233"/>
      <c r="B10" s="24" t="s">
        <v>1019</v>
      </c>
      <c r="C10" s="233">
        <v>202209126</v>
      </c>
      <c r="D10" s="233" t="s">
        <v>64</v>
      </c>
      <c r="E10" s="3">
        <v>45610.360138888886</v>
      </c>
      <c r="F10" s="3">
        <v>45586</v>
      </c>
      <c r="G10" s="70">
        <v>58</v>
      </c>
      <c r="I10" s="233" t="s">
        <v>86</v>
      </c>
      <c r="J10" s="233" t="s">
        <v>87</v>
      </c>
      <c r="K10" s="233" t="s">
        <v>87</v>
      </c>
      <c r="L10" s="233" t="s">
        <v>88</v>
      </c>
      <c r="M10" s="233"/>
      <c r="N10" s="233"/>
      <c r="O10" s="233" t="s">
        <v>1383</v>
      </c>
      <c r="P10" s="233" t="s">
        <v>89</v>
      </c>
      <c r="Q10" s="233" t="s">
        <v>963</v>
      </c>
      <c r="R10" s="233" t="s">
        <v>1569</v>
      </c>
      <c r="S10" s="233" t="s">
        <v>964</v>
      </c>
      <c r="T10" s="233" t="s">
        <v>1487</v>
      </c>
      <c r="U10" s="26" t="s">
        <v>1570</v>
      </c>
      <c r="V10" s="233" t="s">
        <v>90</v>
      </c>
      <c r="W10" s="233" t="s">
        <v>92</v>
      </c>
      <c r="X10" s="233" t="s">
        <v>91</v>
      </c>
      <c r="Y10" s="2"/>
      <c r="Z10" s="3">
        <v>45644</v>
      </c>
    </row>
    <row r="11" spans="1:26" ht="25" customHeight="1" x14ac:dyDescent="0.35">
      <c r="A11" s="233"/>
      <c r="B11" s="24" t="s">
        <v>1022</v>
      </c>
      <c r="C11" s="233">
        <v>202209417</v>
      </c>
      <c r="D11" s="233" t="s">
        <v>64</v>
      </c>
      <c r="E11" s="3">
        <v>45559.600219907406</v>
      </c>
      <c r="F11" s="3">
        <v>45559</v>
      </c>
      <c r="G11" s="70">
        <v>85</v>
      </c>
      <c r="I11" s="233" t="s">
        <v>86</v>
      </c>
      <c r="J11" s="233" t="s">
        <v>87</v>
      </c>
      <c r="K11" s="233" t="s">
        <v>87</v>
      </c>
      <c r="L11" s="233" t="s">
        <v>88</v>
      </c>
      <c r="M11" s="233"/>
      <c r="N11" s="233"/>
      <c r="O11" s="233" t="s">
        <v>1432</v>
      </c>
      <c r="P11" s="233" t="s">
        <v>89</v>
      </c>
      <c r="Q11" s="233" t="s">
        <v>1433</v>
      </c>
      <c r="R11" s="233" t="s">
        <v>1354</v>
      </c>
      <c r="S11" s="233" t="s">
        <v>93</v>
      </c>
      <c r="T11" s="233" t="s">
        <v>1434</v>
      </c>
      <c r="U11" s="26" t="s">
        <v>1038</v>
      </c>
      <c r="V11" s="233" t="s">
        <v>90</v>
      </c>
      <c r="W11" s="233" t="s">
        <v>92</v>
      </c>
      <c r="X11" s="233" t="s">
        <v>91</v>
      </c>
      <c r="Y11" s="2"/>
      <c r="Z11" s="3">
        <v>45644</v>
      </c>
    </row>
    <row r="12" spans="1:26" ht="25" customHeight="1" x14ac:dyDescent="0.35">
      <c r="A12" s="233"/>
      <c r="B12" s="24" t="s">
        <v>1105</v>
      </c>
      <c r="C12" s="233">
        <v>101842972</v>
      </c>
      <c r="D12" s="233" t="s">
        <v>59</v>
      </c>
      <c r="E12" s="3">
        <v>45635.681701388887</v>
      </c>
      <c r="F12" s="3">
        <v>45601</v>
      </c>
      <c r="G12" s="70">
        <v>43</v>
      </c>
      <c r="I12" s="233" t="s">
        <v>965</v>
      </c>
      <c r="J12" s="233" t="s">
        <v>87</v>
      </c>
      <c r="K12" s="233" t="s">
        <v>87</v>
      </c>
      <c r="L12" s="233" t="s">
        <v>88</v>
      </c>
      <c r="M12" s="233"/>
      <c r="N12" s="233"/>
      <c r="O12" s="233" t="s">
        <v>1623</v>
      </c>
      <c r="P12" s="233" t="s">
        <v>89</v>
      </c>
      <c r="Q12" s="233" t="s">
        <v>1624</v>
      </c>
      <c r="R12" s="233" t="s">
        <v>1625</v>
      </c>
      <c r="S12" s="233" t="s">
        <v>93</v>
      </c>
      <c r="T12" s="233" t="s">
        <v>1626</v>
      </c>
      <c r="U12" s="26" t="s">
        <v>1627</v>
      </c>
      <c r="V12" s="233" t="s">
        <v>1534</v>
      </c>
      <c r="W12" s="233" t="s">
        <v>94</v>
      </c>
      <c r="X12" s="233" t="s">
        <v>87</v>
      </c>
      <c r="Y12" s="2"/>
      <c r="Z12" s="3">
        <v>45644</v>
      </c>
    </row>
    <row r="13" spans="1:26" ht="25" customHeight="1" x14ac:dyDescent="0.35">
      <c r="A13" s="233"/>
      <c r="B13" s="24" t="s">
        <v>1306</v>
      </c>
      <c r="C13" s="233">
        <v>202218390</v>
      </c>
      <c r="D13" s="233" t="s">
        <v>59</v>
      </c>
      <c r="E13" s="3">
        <v>45601.38385416667</v>
      </c>
      <c r="F13" s="3">
        <v>45604</v>
      </c>
      <c r="G13" s="70">
        <v>40</v>
      </c>
      <c r="I13" s="233" t="s">
        <v>86</v>
      </c>
      <c r="J13" s="233" t="s">
        <v>87</v>
      </c>
      <c r="K13" s="233" t="s">
        <v>87</v>
      </c>
      <c r="L13" s="233" t="s">
        <v>88</v>
      </c>
      <c r="M13" s="233"/>
      <c r="N13" s="233"/>
      <c r="O13" s="233" t="s">
        <v>1539</v>
      </c>
      <c r="P13" s="233" t="s">
        <v>89</v>
      </c>
      <c r="Q13" s="233" t="s">
        <v>1540</v>
      </c>
      <c r="R13" s="233" t="s">
        <v>1541</v>
      </c>
      <c r="S13" s="233" t="s">
        <v>93</v>
      </c>
      <c r="T13" s="233" t="s">
        <v>1542</v>
      </c>
      <c r="U13" s="26" t="s">
        <v>1543</v>
      </c>
      <c r="V13" s="233" t="s">
        <v>90</v>
      </c>
      <c r="W13" s="233" t="s">
        <v>94</v>
      </c>
      <c r="X13" s="233" t="s">
        <v>87</v>
      </c>
      <c r="Y13" s="2"/>
      <c r="Z13" s="3">
        <v>45644</v>
      </c>
    </row>
    <row r="14" spans="1:26" ht="25" customHeight="1" x14ac:dyDescent="0.35">
      <c r="A14" s="233"/>
      <c r="B14" s="24" t="s">
        <v>1310</v>
      </c>
      <c r="C14" s="233">
        <v>202218419</v>
      </c>
      <c r="D14" s="233" t="s">
        <v>59</v>
      </c>
      <c r="E14" s="3">
        <v>45621.377696759257</v>
      </c>
      <c r="F14" s="3">
        <v>45602</v>
      </c>
      <c r="G14" s="70">
        <v>42</v>
      </c>
      <c r="I14" s="233" t="s">
        <v>86</v>
      </c>
      <c r="J14" s="233" t="s">
        <v>87</v>
      </c>
      <c r="K14" s="233" t="s">
        <v>87</v>
      </c>
      <c r="L14" s="233" t="s">
        <v>88</v>
      </c>
      <c r="M14" s="233"/>
      <c r="N14" s="233"/>
      <c r="O14" s="233" t="s">
        <v>1599</v>
      </c>
      <c r="P14" s="233" t="s">
        <v>89</v>
      </c>
      <c r="Q14" s="233" t="s">
        <v>1600</v>
      </c>
      <c r="R14" s="233" t="s">
        <v>1601</v>
      </c>
      <c r="S14" s="233" t="s">
        <v>93</v>
      </c>
      <c r="T14" s="233" t="s">
        <v>1602</v>
      </c>
      <c r="U14" s="26" t="s">
        <v>1428</v>
      </c>
      <c r="V14" s="233" t="s">
        <v>90</v>
      </c>
      <c r="W14" s="233" t="s">
        <v>92</v>
      </c>
      <c r="X14" s="233" t="s">
        <v>91</v>
      </c>
      <c r="Y14" s="2"/>
      <c r="Z14" s="3">
        <v>45644</v>
      </c>
    </row>
    <row r="15" spans="1:26" ht="25" customHeight="1" x14ac:dyDescent="0.35">
      <c r="A15" s="233"/>
      <c r="B15" s="24" t="s">
        <v>1464</v>
      </c>
      <c r="C15" s="233">
        <v>202229157</v>
      </c>
      <c r="D15" s="233" t="s">
        <v>60</v>
      </c>
      <c r="E15" s="3">
        <v>45601.389768518522</v>
      </c>
      <c r="F15" s="3">
        <v>45586</v>
      </c>
      <c r="G15" s="70">
        <v>58</v>
      </c>
      <c r="I15" s="233" t="s">
        <v>86</v>
      </c>
      <c r="J15" s="233" t="s">
        <v>87</v>
      </c>
      <c r="K15" s="233" t="s">
        <v>87</v>
      </c>
      <c r="L15" s="233" t="s">
        <v>88</v>
      </c>
      <c r="M15" s="233"/>
      <c r="N15" s="233"/>
      <c r="O15" s="233" t="s">
        <v>1536</v>
      </c>
      <c r="P15" s="233" t="s">
        <v>89</v>
      </c>
      <c r="Q15" s="233" t="s">
        <v>1537</v>
      </c>
      <c r="R15" s="233" t="s">
        <v>1538</v>
      </c>
      <c r="S15" s="233" t="s">
        <v>93</v>
      </c>
      <c r="T15" s="233" t="s">
        <v>1487</v>
      </c>
      <c r="U15" s="26" t="s">
        <v>1428</v>
      </c>
      <c r="V15" s="233" t="s">
        <v>90</v>
      </c>
      <c r="W15" s="233" t="s">
        <v>92</v>
      </c>
      <c r="X15" s="233" t="s">
        <v>91</v>
      </c>
      <c r="Y15" s="2"/>
      <c r="Z15" s="3">
        <v>45644</v>
      </c>
    </row>
    <row r="16" spans="1:26" ht="25" customHeight="1" x14ac:dyDescent="0.35">
      <c r="A16" s="233"/>
      <c r="B16" s="24" t="s">
        <v>1023</v>
      </c>
      <c r="C16" s="233">
        <v>202209428</v>
      </c>
      <c r="D16" s="233" t="s">
        <v>60</v>
      </c>
      <c r="E16" s="3">
        <v>45568.604178240741</v>
      </c>
      <c r="F16" s="3">
        <v>45579</v>
      </c>
      <c r="G16" s="70">
        <v>65</v>
      </c>
      <c r="I16" s="233" t="s">
        <v>86</v>
      </c>
      <c r="J16" s="233" t="s">
        <v>87</v>
      </c>
      <c r="K16" s="233" t="s">
        <v>87</v>
      </c>
      <c r="L16" s="233" t="s">
        <v>88</v>
      </c>
      <c r="M16" s="233"/>
      <c r="N16" s="233"/>
      <c r="O16" s="233" t="s">
        <v>1459</v>
      </c>
      <c r="P16" s="233" t="s">
        <v>89</v>
      </c>
      <c r="Q16" s="233" t="s">
        <v>1460</v>
      </c>
      <c r="R16" s="233" t="s">
        <v>1461</v>
      </c>
      <c r="S16" s="233" t="s">
        <v>93</v>
      </c>
      <c r="T16" s="233" t="s">
        <v>1462</v>
      </c>
      <c r="U16" s="26" t="s">
        <v>1463</v>
      </c>
      <c r="V16" s="233" t="s">
        <v>90</v>
      </c>
      <c r="W16" s="233" t="s">
        <v>94</v>
      </c>
      <c r="X16" s="233" t="s">
        <v>91</v>
      </c>
      <c r="Y16" s="2"/>
      <c r="Z16" s="3">
        <v>45644</v>
      </c>
    </row>
    <row r="17" spans="1:26" ht="25" customHeight="1" x14ac:dyDescent="0.35">
      <c r="A17" s="233"/>
      <c r="B17" s="24" t="s">
        <v>966</v>
      </c>
      <c r="C17" s="233">
        <v>202203445</v>
      </c>
      <c r="D17" s="233" t="s">
        <v>60</v>
      </c>
      <c r="E17" s="3">
        <v>45630.692418981482</v>
      </c>
      <c r="F17" s="3">
        <v>45630</v>
      </c>
      <c r="G17" s="70">
        <v>14</v>
      </c>
      <c r="I17" s="233" t="s">
        <v>965</v>
      </c>
      <c r="J17" s="233" t="s">
        <v>87</v>
      </c>
      <c r="K17" s="233" t="s">
        <v>87</v>
      </c>
      <c r="L17" s="233" t="s">
        <v>88</v>
      </c>
      <c r="M17" s="233"/>
      <c r="N17" s="233"/>
      <c r="O17" s="233" t="s">
        <v>1613</v>
      </c>
      <c r="P17" s="233" t="s">
        <v>89</v>
      </c>
      <c r="Q17" s="233" t="s">
        <v>1614</v>
      </c>
      <c r="R17" s="233" t="s">
        <v>1615</v>
      </c>
      <c r="S17" s="233" t="s">
        <v>93</v>
      </c>
      <c r="T17" s="233" t="s">
        <v>1616</v>
      </c>
      <c r="U17" s="26" t="s">
        <v>1617</v>
      </c>
      <c r="V17" s="233" t="s">
        <v>1415</v>
      </c>
      <c r="W17" s="233" t="s">
        <v>92</v>
      </c>
      <c r="X17" s="233" t="s">
        <v>87</v>
      </c>
      <c r="Y17" s="2"/>
      <c r="Z17" s="3">
        <v>45644</v>
      </c>
    </row>
    <row r="18" spans="1:26" ht="25" customHeight="1" x14ac:dyDescent="0.35">
      <c r="A18" s="233"/>
      <c r="B18" s="24" t="s">
        <v>956</v>
      </c>
      <c r="C18" s="233">
        <v>202202174</v>
      </c>
      <c r="D18" s="233" t="s">
        <v>60</v>
      </c>
      <c r="E18" s="3">
        <v>45587.425671296296</v>
      </c>
      <c r="F18" s="3">
        <v>45572</v>
      </c>
      <c r="G18" s="70">
        <v>72</v>
      </c>
      <c r="I18" s="233" t="s">
        <v>965</v>
      </c>
      <c r="J18" s="233" t="s">
        <v>87</v>
      </c>
      <c r="K18" s="233" t="s">
        <v>87</v>
      </c>
      <c r="L18" s="233" t="s">
        <v>88</v>
      </c>
      <c r="M18" s="233"/>
      <c r="N18" s="233"/>
      <c r="O18" s="233" t="s">
        <v>1498</v>
      </c>
      <c r="P18" s="233" t="s">
        <v>89</v>
      </c>
      <c r="Q18" s="233" t="s">
        <v>1499</v>
      </c>
      <c r="R18" s="233" t="s">
        <v>1467</v>
      </c>
      <c r="S18" s="233" t="s">
        <v>93</v>
      </c>
      <c r="T18" s="233" t="s">
        <v>1500</v>
      </c>
      <c r="U18" s="26" t="s">
        <v>1501</v>
      </c>
      <c r="V18" s="233" t="s">
        <v>1502</v>
      </c>
      <c r="W18" s="233" t="s">
        <v>92</v>
      </c>
      <c r="X18" s="233" t="s">
        <v>87</v>
      </c>
      <c r="Y18" s="2"/>
      <c r="Z18" s="3">
        <v>45644</v>
      </c>
    </row>
    <row r="19" spans="1:26" ht="25" customHeight="1" x14ac:dyDescent="0.35">
      <c r="A19" s="233"/>
      <c r="B19" s="24" t="s">
        <v>1430</v>
      </c>
      <c r="C19" s="233">
        <v>101740663</v>
      </c>
      <c r="D19" s="233" t="s">
        <v>60</v>
      </c>
      <c r="E19" s="3">
        <v>45642.360625000001</v>
      </c>
      <c r="F19" s="3">
        <v>45642</v>
      </c>
      <c r="G19" s="70">
        <v>2</v>
      </c>
      <c r="I19" s="233" t="s">
        <v>86</v>
      </c>
      <c r="J19" s="233" t="s">
        <v>87</v>
      </c>
      <c r="K19" s="233" t="s">
        <v>87</v>
      </c>
      <c r="L19" s="233" t="s">
        <v>1643</v>
      </c>
      <c r="M19" s="233"/>
      <c r="N19" s="233"/>
      <c r="O19" s="233" t="s">
        <v>1644</v>
      </c>
      <c r="P19" s="233" t="s">
        <v>89</v>
      </c>
      <c r="Q19" s="233" t="s">
        <v>1549</v>
      </c>
      <c r="R19" s="233" t="s">
        <v>1645</v>
      </c>
      <c r="S19" s="233" t="s">
        <v>93</v>
      </c>
      <c r="T19" s="233" t="s">
        <v>1646</v>
      </c>
      <c r="U19" s="26" t="s">
        <v>1647</v>
      </c>
      <c r="V19" s="233" t="s">
        <v>90</v>
      </c>
      <c r="W19" s="233" t="s">
        <v>92</v>
      </c>
      <c r="X19" s="233" t="s">
        <v>87</v>
      </c>
      <c r="Y19" s="2"/>
      <c r="Z19" s="3">
        <v>45644</v>
      </c>
    </row>
    <row r="20" spans="1:26" ht="25" customHeight="1" x14ac:dyDescent="0.35">
      <c r="A20" s="233"/>
      <c r="B20" s="24" t="s">
        <v>1547</v>
      </c>
      <c r="C20" s="233">
        <v>202232588</v>
      </c>
      <c r="D20" s="233" t="s">
        <v>60</v>
      </c>
      <c r="E20" s="3">
        <v>45621.596412037034</v>
      </c>
      <c r="F20" s="3">
        <v>45621</v>
      </c>
      <c r="G20" s="70">
        <v>23</v>
      </c>
      <c r="I20" s="233" t="s">
        <v>86</v>
      </c>
      <c r="J20" s="233" t="s">
        <v>87</v>
      </c>
      <c r="K20" s="233" t="s">
        <v>87</v>
      </c>
      <c r="L20" s="233" t="s">
        <v>88</v>
      </c>
      <c r="M20" s="233"/>
      <c r="N20" s="233"/>
      <c r="O20" s="233" t="s">
        <v>1595</v>
      </c>
      <c r="P20" s="233" t="s">
        <v>89</v>
      </c>
      <c r="Q20" s="233" t="s">
        <v>1533</v>
      </c>
      <c r="R20" s="233" t="s">
        <v>1596</v>
      </c>
      <c r="S20" s="233" t="s">
        <v>93</v>
      </c>
      <c r="T20" s="233" t="s">
        <v>1597</v>
      </c>
      <c r="U20" s="26" t="s">
        <v>1414</v>
      </c>
      <c r="V20" s="233" t="s">
        <v>1598</v>
      </c>
      <c r="W20" s="233" t="s">
        <v>92</v>
      </c>
      <c r="X20" s="233" t="s">
        <v>91</v>
      </c>
      <c r="Y20" s="2"/>
      <c r="Z20" s="3">
        <v>45644</v>
      </c>
    </row>
    <row r="21" spans="1:26" ht="25" customHeight="1" x14ac:dyDescent="0.35">
      <c r="A21" s="233"/>
      <c r="B21" s="24" t="s">
        <v>1063</v>
      </c>
      <c r="C21" s="233">
        <v>101614550</v>
      </c>
      <c r="D21" s="233" t="s">
        <v>58</v>
      </c>
      <c r="E21" s="3">
        <v>45596.573703703703</v>
      </c>
      <c r="F21" s="3">
        <v>45600</v>
      </c>
      <c r="G21" s="70">
        <v>44</v>
      </c>
      <c r="I21" s="233" t="s">
        <v>86</v>
      </c>
      <c r="J21" s="233" t="s">
        <v>87</v>
      </c>
      <c r="K21" s="233" t="s">
        <v>87</v>
      </c>
      <c r="L21" s="233" t="s">
        <v>88</v>
      </c>
      <c r="M21" s="233"/>
      <c r="N21" s="233"/>
      <c r="O21" s="233" t="s">
        <v>1526</v>
      </c>
      <c r="P21" s="233" t="s">
        <v>89</v>
      </c>
      <c r="Q21" s="233" t="s">
        <v>1527</v>
      </c>
      <c r="R21" s="233" t="s">
        <v>1528</v>
      </c>
      <c r="S21" s="233" t="s">
        <v>93</v>
      </c>
      <c r="T21" s="233" t="s">
        <v>1493</v>
      </c>
      <c r="U21" s="26" t="s">
        <v>1529</v>
      </c>
      <c r="V21" s="233" t="s">
        <v>90</v>
      </c>
      <c r="W21" s="233" t="s">
        <v>92</v>
      </c>
      <c r="X21" s="233" t="s">
        <v>91</v>
      </c>
      <c r="Y21" s="2"/>
      <c r="Z21" s="3">
        <v>45644</v>
      </c>
    </row>
    <row r="22" spans="1:26" ht="25" customHeight="1" x14ac:dyDescent="0.35">
      <c r="A22" s="233"/>
      <c r="B22" s="24" t="s">
        <v>1081</v>
      </c>
      <c r="C22" s="233">
        <v>101446252</v>
      </c>
      <c r="D22" s="233" t="s">
        <v>58</v>
      </c>
      <c r="E22" s="3">
        <v>45565.461331018516</v>
      </c>
      <c r="F22" s="3">
        <v>45565</v>
      </c>
      <c r="G22" s="70">
        <v>79</v>
      </c>
      <c r="I22" s="233" t="s">
        <v>86</v>
      </c>
      <c r="J22" s="233" t="s">
        <v>87</v>
      </c>
      <c r="K22" s="233" t="s">
        <v>87</v>
      </c>
      <c r="L22" s="233" t="s">
        <v>88</v>
      </c>
      <c r="M22" s="233"/>
      <c r="N22" s="233"/>
      <c r="O22" s="233" t="s">
        <v>1450</v>
      </c>
      <c r="P22" s="233" t="s">
        <v>89</v>
      </c>
      <c r="Q22" s="233" t="s">
        <v>1451</v>
      </c>
      <c r="R22" s="233" t="s">
        <v>1452</v>
      </c>
      <c r="S22" s="233" t="s">
        <v>964</v>
      </c>
      <c r="T22" s="233" t="s">
        <v>1385</v>
      </c>
      <c r="U22" s="26" t="s">
        <v>1413</v>
      </c>
      <c r="V22" s="233" t="s">
        <v>90</v>
      </c>
      <c r="W22" s="233" t="s">
        <v>94</v>
      </c>
      <c r="X22" s="233" t="s">
        <v>91</v>
      </c>
      <c r="Y22" s="2"/>
      <c r="Z22" s="3">
        <v>45644</v>
      </c>
    </row>
    <row r="23" spans="1:26" ht="25" customHeight="1" x14ac:dyDescent="0.35">
      <c r="A23" s="233"/>
      <c r="B23" s="24" t="s">
        <v>1350</v>
      </c>
      <c r="C23" s="233">
        <v>202221591</v>
      </c>
      <c r="D23" s="233" t="s">
        <v>58</v>
      </c>
      <c r="E23" s="3">
        <v>45643.454039351855</v>
      </c>
      <c r="F23" s="3">
        <v>45621</v>
      </c>
      <c r="G23" s="70">
        <v>23</v>
      </c>
      <c r="I23" s="233" t="s">
        <v>86</v>
      </c>
      <c r="J23" s="233" t="s">
        <v>87</v>
      </c>
      <c r="K23" s="233" t="s">
        <v>87</v>
      </c>
      <c r="L23" s="233" t="s">
        <v>88</v>
      </c>
      <c r="M23" s="233"/>
      <c r="N23" s="233"/>
      <c r="O23" s="233" t="s">
        <v>1649</v>
      </c>
      <c r="P23" s="233" t="s">
        <v>89</v>
      </c>
      <c r="Q23" s="233" t="s">
        <v>1650</v>
      </c>
      <c r="R23" s="233" t="s">
        <v>1651</v>
      </c>
      <c r="S23" s="233" t="s">
        <v>93</v>
      </c>
      <c r="T23" s="233" t="s">
        <v>1597</v>
      </c>
      <c r="U23" s="26" t="s">
        <v>1652</v>
      </c>
      <c r="V23" s="233" t="s">
        <v>90</v>
      </c>
      <c r="W23" s="233" t="s">
        <v>94</v>
      </c>
      <c r="X23" s="233" t="s">
        <v>91</v>
      </c>
      <c r="Y23" s="2"/>
      <c r="Z23" s="3">
        <v>45644</v>
      </c>
    </row>
    <row r="24" spans="1:26" ht="25" customHeight="1" x14ac:dyDescent="0.35">
      <c r="A24" s="233"/>
      <c r="B24" s="24" t="s">
        <v>887</v>
      </c>
      <c r="C24" s="233">
        <v>202192389</v>
      </c>
      <c r="D24" s="233" t="s">
        <v>58</v>
      </c>
      <c r="E24" s="3">
        <v>45604.30327546296</v>
      </c>
      <c r="F24" s="3">
        <v>45600</v>
      </c>
      <c r="G24" s="70">
        <v>44</v>
      </c>
      <c r="I24" s="233" t="s">
        <v>86</v>
      </c>
      <c r="J24" s="233" t="s">
        <v>87</v>
      </c>
      <c r="K24" s="233" t="s">
        <v>87</v>
      </c>
      <c r="L24" s="233" t="s">
        <v>88</v>
      </c>
      <c r="M24" s="233"/>
      <c r="N24" s="233"/>
      <c r="O24" s="233" t="s">
        <v>1557</v>
      </c>
      <c r="P24" s="233" t="s">
        <v>89</v>
      </c>
      <c r="Q24" s="233" t="s">
        <v>1558</v>
      </c>
      <c r="R24" s="233" t="s">
        <v>1403</v>
      </c>
      <c r="S24" s="233" t="s">
        <v>93</v>
      </c>
      <c r="T24" s="233" t="s">
        <v>1493</v>
      </c>
      <c r="U24" s="26" t="s">
        <v>1559</v>
      </c>
      <c r="V24" s="233" t="s">
        <v>90</v>
      </c>
      <c r="W24" s="233" t="s">
        <v>92</v>
      </c>
      <c r="X24" s="233" t="s">
        <v>91</v>
      </c>
      <c r="Y24" s="2"/>
      <c r="Z24" s="3">
        <v>45644</v>
      </c>
    </row>
    <row r="25" spans="1:26" ht="25" customHeight="1" x14ac:dyDescent="0.35">
      <c r="A25" s="233"/>
      <c r="B25" s="24" t="s">
        <v>1010</v>
      </c>
      <c r="C25" s="233">
        <v>202207497</v>
      </c>
      <c r="D25" s="233" t="s">
        <v>130</v>
      </c>
      <c r="E25" s="3">
        <v>45555.406527777777</v>
      </c>
      <c r="F25" s="3">
        <v>45554</v>
      </c>
      <c r="G25" s="70">
        <v>90</v>
      </c>
      <c r="I25" s="233" t="s">
        <v>86</v>
      </c>
      <c r="J25" s="233" t="s">
        <v>87</v>
      </c>
      <c r="K25" s="233" t="s">
        <v>87</v>
      </c>
      <c r="L25" s="233" t="s">
        <v>88</v>
      </c>
      <c r="M25" s="233"/>
      <c r="N25" s="233"/>
      <c r="O25" s="233" t="s">
        <v>1424</v>
      </c>
      <c r="P25" s="233" t="s">
        <v>89</v>
      </c>
      <c r="Q25" s="233" t="s">
        <v>1425</v>
      </c>
      <c r="R25" s="233" t="s">
        <v>1426</v>
      </c>
      <c r="S25" s="233" t="s">
        <v>93</v>
      </c>
      <c r="T25" s="233" t="s">
        <v>1427</v>
      </c>
      <c r="U25" s="26" t="s">
        <v>1428</v>
      </c>
      <c r="V25" s="233" t="s">
        <v>90</v>
      </c>
      <c r="W25" s="233" t="s">
        <v>92</v>
      </c>
      <c r="X25" s="233" t="s">
        <v>91</v>
      </c>
      <c r="Y25" s="2"/>
      <c r="Z25" s="3">
        <v>45644</v>
      </c>
    </row>
    <row r="26" spans="1:26" ht="25" customHeight="1" x14ac:dyDescent="0.35">
      <c r="A26" s="233"/>
      <c r="B26" s="24" t="s">
        <v>1341</v>
      </c>
      <c r="C26" s="233">
        <v>202034097</v>
      </c>
      <c r="D26" s="233" t="s">
        <v>130</v>
      </c>
      <c r="E26" s="3">
        <v>45602.508287037039</v>
      </c>
      <c r="F26" s="3">
        <v>45602</v>
      </c>
      <c r="G26" s="70">
        <v>42</v>
      </c>
      <c r="I26" s="233" t="s">
        <v>86</v>
      </c>
      <c r="J26" s="233" t="s">
        <v>87</v>
      </c>
      <c r="K26" s="233" t="s">
        <v>87</v>
      </c>
      <c r="L26" s="233" t="s">
        <v>88</v>
      </c>
      <c r="M26" s="233"/>
      <c r="N26" s="233"/>
      <c r="O26" s="233" t="s">
        <v>1548</v>
      </c>
      <c r="P26" s="233" t="s">
        <v>89</v>
      </c>
      <c r="Q26" s="233" t="s">
        <v>1549</v>
      </c>
      <c r="R26" s="233" t="s">
        <v>1550</v>
      </c>
      <c r="S26" s="233" t="s">
        <v>93</v>
      </c>
      <c r="T26" s="233" t="s">
        <v>1551</v>
      </c>
      <c r="U26" s="26" t="s">
        <v>1552</v>
      </c>
      <c r="V26" s="233" t="s">
        <v>90</v>
      </c>
      <c r="W26" s="233" t="s">
        <v>94</v>
      </c>
      <c r="X26" s="233" t="s">
        <v>87</v>
      </c>
      <c r="Y26" s="2"/>
      <c r="Z26" s="3">
        <v>45644</v>
      </c>
    </row>
    <row r="27" spans="1:26" ht="25" customHeight="1" x14ac:dyDescent="0.35">
      <c r="A27" s="233"/>
      <c r="B27" s="24" t="s">
        <v>928</v>
      </c>
      <c r="C27" s="233">
        <v>202196097</v>
      </c>
      <c r="D27" s="233" t="s">
        <v>130</v>
      </c>
      <c r="E27" s="3">
        <v>45588.461504629631</v>
      </c>
      <c r="F27" s="3">
        <v>45587</v>
      </c>
      <c r="G27" s="70">
        <v>57</v>
      </c>
      <c r="I27" s="233" t="s">
        <v>86</v>
      </c>
      <c r="J27" s="233" t="s">
        <v>87</v>
      </c>
      <c r="K27" s="233" t="s">
        <v>87</v>
      </c>
      <c r="L27" s="233" t="s">
        <v>88</v>
      </c>
      <c r="M27" s="233"/>
      <c r="N27" s="233"/>
      <c r="O27" s="233" t="s">
        <v>1504</v>
      </c>
      <c r="P27" s="233" t="s">
        <v>89</v>
      </c>
      <c r="Q27" s="233" t="s">
        <v>1505</v>
      </c>
      <c r="R27" s="233" t="s">
        <v>1492</v>
      </c>
      <c r="S27" s="233" t="s">
        <v>93</v>
      </c>
      <c r="T27" s="233" t="s">
        <v>1506</v>
      </c>
      <c r="U27" s="26" t="s">
        <v>1507</v>
      </c>
      <c r="V27" s="233" t="s">
        <v>90</v>
      </c>
      <c r="W27" s="233" t="s">
        <v>92</v>
      </c>
      <c r="X27" s="233" t="s">
        <v>87</v>
      </c>
      <c r="Y27" s="2"/>
      <c r="Z27" s="3">
        <v>45644</v>
      </c>
    </row>
    <row r="28" spans="1:26" ht="25" customHeight="1" x14ac:dyDescent="0.35">
      <c r="A28" s="233"/>
      <c r="B28" s="24" t="s">
        <v>1101</v>
      </c>
      <c r="C28" s="233">
        <v>101411899</v>
      </c>
      <c r="D28" s="233" t="s">
        <v>130</v>
      </c>
      <c r="E28" s="3">
        <v>45573.440949074073</v>
      </c>
      <c r="F28" s="3">
        <v>45570</v>
      </c>
      <c r="G28" s="70">
        <v>74</v>
      </c>
      <c r="I28" s="233" t="s">
        <v>86</v>
      </c>
      <c r="J28" s="233" t="s">
        <v>87</v>
      </c>
      <c r="K28" s="233" t="s">
        <v>87</v>
      </c>
      <c r="L28" s="233" t="s">
        <v>88</v>
      </c>
      <c r="M28" s="233"/>
      <c r="N28" s="233"/>
      <c r="O28" s="233" t="s">
        <v>1465</v>
      </c>
      <c r="P28" s="233" t="s">
        <v>89</v>
      </c>
      <c r="Q28" s="233" t="s">
        <v>1466</v>
      </c>
      <c r="R28" s="233" t="s">
        <v>1467</v>
      </c>
      <c r="S28" s="233" t="s">
        <v>93</v>
      </c>
      <c r="T28" s="233" t="s">
        <v>1340</v>
      </c>
      <c r="U28" s="26" t="s">
        <v>1468</v>
      </c>
      <c r="V28" s="233" t="s">
        <v>90</v>
      </c>
      <c r="W28" s="233" t="s">
        <v>92</v>
      </c>
      <c r="X28" s="233" t="s">
        <v>91</v>
      </c>
      <c r="Y28" s="2"/>
      <c r="Z28" s="3">
        <v>45644</v>
      </c>
    </row>
    <row r="29" spans="1:26" ht="25" customHeight="1" x14ac:dyDescent="0.35">
      <c r="A29" s="233"/>
      <c r="B29" s="24" t="s">
        <v>1495</v>
      </c>
      <c r="C29" s="233">
        <v>202229912</v>
      </c>
      <c r="D29" s="233" t="s">
        <v>130</v>
      </c>
      <c r="E29" s="3">
        <v>45617.600115740737</v>
      </c>
      <c r="F29" s="3">
        <v>45616</v>
      </c>
      <c r="G29" s="70">
        <v>28</v>
      </c>
      <c r="I29" s="233" t="s">
        <v>86</v>
      </c>
      <c r="J29" s="233" t="s">
        <v>87</v>
      </c>
      <c r="K29" s="233" t="s">
        <v>87</v>
      </c>
      <c r="L29" s="233" t="s">
        <v>88</v>
      </c>
      <c r="M29" s="233"/>
      <c r="N29" s="233"/>
      <c r="O29" s="233" t="s">
        <v>1589</v>
      </c>
      <c r="P29" s="233" t="s">
        <v>89</v>
      </c>
      <c r="Q29" s="233" t="s">
        <v>1590</v>
      </c>
      <c r="R29" s="233" t="s">
        <v>1591</v>
      </c>
      <c r="S29" s="233" t="s">
        <v>93</v>
      </c>
      <c r="T29" s="233" t="s">
        <v>1592</v>
      </c>
      <c r="U29" s="26" t="s">
        <v>1593</v>
      </c>
      <c r="V29" s="233" t="s">
        <v>90</v>
      </c>
      <c r="W29" s="233" t="s">
        <v>92</v>
      </c>
      <c r="X29" s="233" t="s">
        <v>91</v>
      </c>
      <c r="Y29" s="2"/>
      <c r="Z29" s="3">
        <v>45644</v>
      </c>
    </row>
    <row r="30" spans="1:26" ht="25" customHeight="1" x14ac:dyDescent="0.35">
      <c r="A30" s="233"/>
      <c r="B30" s="24" t="s">
        <v>967</v>
      </c>
      <c r="C30" s="233">
        <v>202202467</v>
      </c>
      <c r="D30" s="233" t="s">
        <v>130</v>
      </c>
      <c r="E30" s="3">
        <v>45581.648645833331</v>
      </c>
      <c r="F30" s="3">
        <v>45580</v>
      </c>
      <c r="G30" s="70">
        <v>64</v>
      </c>
      <c r="I30" s="233" t="s">
        <v>86</v>
      </c>
      <c r="J30" s="233" t="s">
        <v>87</v>
      </c>
      <c r="K30" s="233" t="s">
        <v>87</v>
      </c>
      <c r="L30" s="233" t="s">
        <v>88</v>
      </c>
      <c r="M30" s="233"/>
      <c r="N30" s="233"/>
      <c r="O30" s="233" t="s">
        <v>1484</v>
      </c>
      <c r="P30" s="233" t="s">
        <v>89</v>
      </c>
      <c r="Q30" s="233" t="s">
        <v>1485</v>
      </c>
      <c r="R30" s="233" t="s">
        <v>1486</v>
      </c>
      <c r="S30" s="233" t="s">
        <v>93</v>
      </c>
      <c r="T30" s="233" t="s">
        <v>1487</v>
      </c>
      <c r="U30" s="26" t="s">
        <v>1488</v>
      </c>
      <c r="V30" s="233" t="s">
        <v>90</v>
      </c>
      <c r="W30" s="233" t="s">
        <v>94</v>
      </c>
      <c r="X30" s="233" t="s">
        <v>91</v>
      </c>
      <c r="Y30" s="2"/>
      <c r="Z30" s="3">
        <v>45644</v>
      </c>
    </row>
    <row r="31" spans="1:26" ht="25" customHeight="1" x14ac:dyDescent="0.35">
      <c r="A31" s="233"/>
      <c r="B31" s="24" t="s">
        <v>1065</v>
      </c>
      <c r="C31" s="233">
        <v>202211673</v>
      </c>
      <c r="D31" s="233" t="s">
        <v>130</v>
      </c>
      <c r="E31" s="3">
        <v>45567.614884259259</v>
      </c>
      <c r="F31" s="3">
        <v>45566</v>
      </c>
      <c r="G31" s="70">
        <v>78</v>
      </c>
      <c r="I31" s="233" t="s">
        <v>86</v>
      </c>
      <c r="J31" s="233" t="s">
        <v>87</v>
      </c>
      <c r="K31" s="233" t="s">
        <v>87</v>
      </c>
      <c r="L31" s="233" t="s">
        <v>88</v>
      </c>
      <c r="M31" s="233"/>
      <c r="N31" s="233"/>
      <c r="O31" s="233" t="s">
        <v>1455</v>
      </c>
      <c r="P31" s="233" t="s">
        <v>89</v>
      </c>
      <c r="Q31" s="233" t="s">
        <v>1456</v>
      </c>
      <c r="R31" s="233" t="s">
        <v>1382</v>
      </c>
      <c r="S31" s="233" t="s">
        <v>93</v>
      </c>
      <c r="T31" s="233" t="s">
        <v>1457</v>
      </c>
      <c r="U31" s="26" t="s">
        <v>1458</v>
      </c>
      <c r="V31" s="233" t="s">
        <v>90</v>
      </c>
      <c r="W31" s="233" t="s">
        <v>94</v>
      </c>
      <c r="X31" s="233" t="s">
        <v>91</v>
      </c>
      <c r="Y31" s="2"/>
      <c r="Z31" s="3">
        <v>45644</v>
      </c>
    </row>
    <row r="32" spans="1:26" ht="25" customHeight="1" x14ac:dyDescent="0.35">
      <c r="A32" s="233"/>
      <c r="B32" s="24" t="s">
        <v>1482</v>
      </c>
      <c r="C32" s="233">
        <v>101844203</v>
      </c>
      <c r="D32" s="233" t="s">
        <v>130</v>
      </c>
      <c r="E32" s="3">
        <v>45643.579479166663</v>
      </c>
      <c r="F32" s="3">
        <v>45643</v>
      </c>
      <c r="G32" s="70">
        <v>1</v>
      </c>
      <c r="I32" s="233" t="s">
        <v>86</v>
      </c>
      <c r="J32" s="233" t="s">
        <v>87</v>
      </c>
      <c r="K32" s="233" t="s">
        <v>87</v>
      </c>
      <c r="L32" s="233" t="s">
        <v>88</v>
      </c>
      <c r="M32" s="233"/>
      <c r="N32" s="233"/>
      <c r="O32" s="233" t="s">
        <v>1653</v>
      </c>
      <c r="P32" s="233" t="s">
        <v>89</v>
      </c>
      <c r="Q32" s="233" t="s">
        <v>1654</v>
      </c>
      <c r="R32" s="233" t="s">
        <v>1382</v>
      </c>
      <c r="S32" s="233" t="s">
        <v>93</v>
      </c>
      <c r="T32" s="233" t="s">
        <v>1597</v>
      </c>
      <c r="U32" s="26" t="s">
        <v>1655</v>
      </c>
      <c r="V32" s="233" t="s">
        <v>90</v>
      </c>
      <c r="W32" s="233" t="s">
        <v>94</v>
      </c>
      <c r="X32" s="233" t="s">
        <v>91</v>
      </c>
      <c r="Y32" s="2"/>
      <c r="Z32" s="3">
        <v>45644</v>
      </c>
    </row>
    <row r="33" spans="1:25" ht="25" customHeight="1" x14ac:dyDescent="0.35">
      <c r="A33" s="227"/>
      <c r="C33" s="227"/>
      <c r="D33" s="227"/>
      <c r="I33" s="227"/>
      <c r="J33" s="227"/>
      <c r="K33" s="227"/>
      <c r="L33" s="227"/>
      <c r="M33" s="227"/>
      <c r="N33" s="227"/>
      <c r="O33" s="227"/>
      <c r="P33" s="227"/>
      <c r="Q33" s="227"/>
      <c r="R33" s="227"/>
      <c r="S33" s="227"/>
      <c r="T33" s="227"/>
      <c r="V33" s="227"/>
      <c r="W33" s="227"/>
      <c r="X33" s="227"/>
      <c r="Y33" s="2"/>
    </row>
    <row r="34" spans="1:25" ht="25" customHeight="1" x14ac:dyDescent="0.35">
      <c r="A34" s="225"/>
      <c r="C34" s="225"/>
      <c r="D34" s="225"/>
      <c r="I34" s="225"/>
      <c r="J34" s="225"/>
      <c r="K34" s="225"/>
      <c r="L34" s="225"/>
      <c r="M34" s="225"/>
      <c r="N34" s="225"/>
      <c r="O34" s="225"/>
      <c r="P34" s="225"/>
      <c r="Q34" s="225"/>
      <c r="R34" s="225"/>
      <c r="S34" s="225"/>
      <c r="T34" s="225"/>
      <c r="V34" s="225"/>
      <c r="W34" s="225"/>
      <c r="X34" s="225"/>
      <c r="Y34" s="2"/>
    </row>
    <row r="35" spans="1:25" ht="25" customHeight="1" x14ac:dyDescent="0.35">
      <c r="A35" s="223"/>
      <c r="C35" s="223"/>
      <c r="D35" s="223"/>
      <c r="I35" s="223"/>
      <c r="J35" s="223"/>
      <c r="K35" s="223"/>
      <c r="L35" s="223"/>
      <c r="M35" s="223"/>
      <c r="N35" s="223"/>
      <c r="O35" s="223"/>
      <c r="P35" s="223"/>
      <c r="Q35" s="223"/>
      <c r="R35" s="223"/>
      <c r="S35" s="223"/>
      <c r="T35" s="223"/>
      <c r="V35" s="223"/>
      <c r="W35" s="223"/>
      <c r="X35" s="223"/>
      <c r="Y35" s="2"/>
    </row>
    <row r="36" spans="1:25" ht="25" customHeight="1" x14ac:dyDescent="0.35">
      <c r="A36" s="221"/>
      <c r="C36" s="221"/>
      <c r="D36" s="221"/>
      <c r="I36" s="221"/>
      <c r="J36" s="221"/>
      <c r="K36" s="221"/>
      <c r="L36" s="221"/>
      <c r="M36" s="221"/>
      <c r="N36" s="221"/>
      <c r="O36" s="221"/>
      <c r="P36" s="221"/>
      <c r="Q36" s="221"/>
      <c r="R36" s="221"/>
      <c r="S36" s="221"/>
      <c r="T36" s="221"/>
      <c r="V36" s="221"/>
      <c r="W36" s="221"/>
      <c r="X36" s="221"/>
      <c r="Y36" s="2"/>
    </row>
    <row r="37" spans="1:25" ht="25" customHeight="1" x14ac:dyDescent="0.35">
      <c r="A37" s="220"/>
      <c r="C37" s="220"/>
      <c r="D37" s="220"/>
      <c r="I37" s="220"/>
      <c r="J37" s="220"/>
      <c r="K37" s="220"/>
      <c r="L37" s="220"/>
      <c r="M37" s="220"/>
      <c r="N37" s="220"/>
      <c r="O37" s="220"/>
      <c r="P37" s="220"/>
      <c r="Q37" s="220"/>
      <c r="R37" s="220"/>
      <c r="S37" s="220"/>
      <c r="T37" s="220"/>
      <c r="V37" s="220"/>
      <c r="W37" s="220"/>
      <c r="X37" s="220"/>
      <c r="Y37" s="2"/>
    </row>
    <row r="38" spans="1:25" ht="25" customHeight="1" x14ac:dyDescent="0.35">
      <c r="A38" s="219"/>
      <c r="C38" s="219"/>
      <c r="D38" s="219"/>
      <c r="I38" s="219"/>
      <c r="J38" s="219"/>
      <c r="K38" s="219"/>
      <c r="L38" s="219"/>
      <c r="M38" s="219"/>
      <c r="N38" s="219"/>
      <c r="O38" s="219"/>
      <c r="P38" s="219"/>
      <c r="Q38" s="219"/>
      <c r="R38" s="219"/>
      <c r="S38" s="219"/>
      <c r="T38" s="219"/>
      <c r="V38" s="219"/>
      <c r="W38" s="219"/>
      <c r="X38" s="219"/>
      <c r="Y38" s="2"/>
    </row>
    <row r="39" spans="1:25" ht="25" customHeight="1" x14ac:dyDescent="0.35">
      <c r="A39" s="218"/>
      <c r="C39" s="218"/>
      <c r="D39" s="218"/>
      <c r="I39" s="218"/>
      <c r="J39" s="218"/>
      <c r="K39" s="218"/>
      <c r="L39" s="218"/>
      <c r="M39" s="218"/>
      <c r="N39" s="218"/>
      <c r="O39" s="218"/>
      <c r="P39" s="218"/>
      <c r="Q39" s="218"/>
      <c r="R39" s="218"/>
      <c r="S39" s="218"/>
      <c r="T39" s="218"/>
      <c r="V39" s="218"/>
      <c r="W39" s="218"/>
      <c r="X39" s="218"/>
      <c r="Y39" s="2"/>
    </row>
    <row r="40" spans="1:25" ht="25" customHeight="1" x14ac:dyDescent="0.35">
      <c r="A40" s="218"/>
      <c r="C40" s="218"/>
      <c r="D40" s="218"/>
      <c r="I40" s="218"/>
      <c r="J40" s="218"/>
      <c r="K40" s="218"/>
      <c r="L40" s="218"/>
      <c r="M40" s="218"/>
      <c r="N40" s="218"/>
      <c r="O40" s="218"/>
      <c r="P40" s="218"/>
      <c r="Q40" s="218"/>
      <c r="R40" s="218"/>
      <c r="S40" s="218"/>
      <c r="T40" s="218"/>
      <c r="V40" s="218"/>
      <c r="W40" s="218"/>
      <c r="X40" s="218"/>
      <c r="Y40" s="2"/>
    </row>
    <row r="41" spans="1:25" x14ac:dyDescent="0.35">
      <c r="A41" s="217"/>
      <c r="C41" s="217"/>
      <c r="D41" s="217"/>
      <c r="I41" s="217"/>
      <c r="J41" s="217"/>
      <c r="K41" s="217"/>
      <c r="L41" s="217"/>
      <c r="M41" s="217"/>
      <c r="N41" s="217"/>
      <c r="O41" s="217"/>
      <c r="P41" s="217"/>
      <c r="Q41" s="217"/>
      <c r="R41" s="217"/>
      <c r="S41" s="217"/>
      <c r="T41" s="217"/>
      <c r="V41" s="217"/>
      <c r="W41" s="217"/>
      <c r="X41" s="217"/>
      <c r="Y41" s="2"/>
    </row>
    <row r="42" spans="1:25" x14ac:dyDescent="0.35">
      <c r="A42" s="173"/>
      <c r="C42" s="173"/>
      <c r="D42" s="173"/>
      <c r="I42" s="173"/>
      <c r="J42" s="173"/>
      <c r="K42" s="173"/>
      <c r="L42" s="173"/>
      <c r="M42" s="173"/>
      <c r="N42" s="173"/>
      <c r="O42" s="173"/>
      <c r="P42" s="173"/>
      <c r="Q42" s="173"/>
      <c r="R42" s="173"/>
      <c r="S42" s="173"/>
      <c r="T42" s="173"/>
      <c r="V42" s="173"/>
      <c r="W42" s="173"/>
      <c r="X42" s="173"/>
      <c r="Y42" s="2"/>
    </row>
    <row r="43" spans="1:25" x14ac:dyDescent="0.35">
      <c r="A43" s="172"/>
      <c r="C43" s="172"/>
      <c r="D43" s="172"/>
      <c r="I43" s="172"/>
      <c r="J43" s="172"/>
      <c r="K43" s="172"/>
      <c r="L43" s="172"/>
      <c r="M43" s="172"/>
      <c r="N43" s="172"/>
      <c r="O43" s="172"/>
      <c r="P43" s="172"/>
      <c r="Q43" s="172"/>
      <c r="R43" s="172"/>
      <c r="S43" s="172"/>
      <c r="T43" s="172"/>
      <c r="V43" s="172"/>
      <c r="W43" s="172"/>
      <c r="X43" s="172"/>
      <c r="Y43" s="2"/>
    </row>
    <row r="44" spans="1:25" x14ac:dyDescent="0.35">
      <c r="A44" s="171"/>
      <c r="C44" s="171"/>
      <c r="D44" s="171"/>
      <c r="I44" s="171"/>
      <c r="J44" s="171"/>
      <c r="K44" s="171"/>
      <c r="L44" s="171"/>
      <c r="M44" s="171"/>
      <c r="N44" s="171"/>
      <c r="O44" s="171"/>
      <c r="P44" s="171"/>
      <c r="Q44" s="171"/>
      <c r="R44" s="171"/>
      <c r="S44" s="171"/>
      <c r="T44" s="171"/>
      <c r="V44" s="171"/>
      <c r="W44" s="171"/>
      <c r="X44" s="171"/>
      <c r="Y44" s="2"/>
    </row>
    <row r="45" spans="1:25" x14ac:dyDescent="0.35">
      <c r="A45" s="171"/>
      <c r="C45" s="171"/>
      <c r="D45" s="171"/>
      <c r="I45" s="171"/>
      <c r="J45" s="171"/>
      <c r="K45" s="171"/>
      <c r="L45" s="171"/>
      <c r="M45" s="171"/>
      <c r="N45" s="171"/>
      <c r="O45" s="171"/>
      <c r="P45" s="171"/>
      <c r="Q45" s="171"/>
      <c r="R45" s="171"/>
      <c r="S45" s="171"/>
      <c r="T45" s="171"/>
      <c r="V45" s="171"/>
      <c r="W45" s="171"/>
      <c r="X45" s="171"/>
      <c r="Y45" s="2"/>
    </row>
    <row r="46" spans="1:25" x14ac:dyDescent="0.35">
      <c r="A46" s="68"/>
      <c r="C46" s="68"/>
      <c r="D46" s="68"/>
      <c r="I46" s="68"/>
      <c r="J46" s="68"/>
      <c r="K46" s="68"/>
      <c r="L46" s="68"/>
      <c r="O46" s="68"/>
      <c r="P46" s="68"/>
      <c r="Q46" s="68"/>
      <c r="R46" s="68"/>
      <c r="S46" s="68"/>
      <c r="T46" s="68"/>
      <c r="V46" s="68"/>
      <c r="W46" s="68"/>
      <c r="X46" s="68"/>
      <c r="Y46" s="2"/>
    </row>
    <row r="47" spans="1:25" x14ac:dyDescent="0.35">
      <c r="A47" s="68"/>
      <c r="C47" s="68"/>
      <c r="D47" s="68"/>
      <c r="I47" s="68"/>
      <c r="J47" s="68"/>
      <c r="K47" s="68"/>
      <c r="L47" s="68"/>
      <c r="O47" s="68"/>
      <c r="P47" s="68"/>
      <c r="Q47" s="68"/>
      <c r="R47" s="68"/>
      <c r="S47" s="68"/>
      <c r="T47" s="68"/>
      <c r="V47" s="68"/>
      <c r="W47" s="68"/>
      <c r="X47" s="68"/>
      <c r="Y47" s="2"/>
    </row>
    <row r="48" spans="1:25" x14ac:dyDescent="0.35">
      <c r="A48" s="68"/>
      <c r="C48" s="68"/>
      <c r="D48" s="68"/>
      <c r="I48" s="68"/>
      <c r="J48" s="68"/>
      <c r="K48" s="68"/>
      <c r="L48" s="68"/>
      <c r="O48" s="68"/>
      <c r="P48" s="68"/>
      <c r="Q48" s="68"/>
      <c r="R48" s="68"/>
      <c r="S48" s="68"/>
      <c r="T48" s="68"/>
      <c r="V48" s="68"/>
      <c r="W48" s="68"/>
      <c r="X48" s="68"/>
      <c r="Y48" s="2"/>
    </row>
    <row r="49" spans="1:25" x14ac:dyDescent="0.35">
      <c r="A49" s="68"/>
      <c r="C49" s="68"/>
      <c r="D49" s="68"/>
      <c r="I49" s="68"/>
      <c r="J49" s="68"/>
      <c r="K49" s="68"/>
      <c r="L49" s="68"/>
      <c r="O49" s="68"/>
      <c r="P49" s="68"/>
      <c r="Q49" s="68"/>
      <c r="R49" s="68"/>
      <c r="S49" s="68"/>
      <c r="T49" s="68"/>
      <c r="V49" s="68"/>
      <c r="W49" s="68"/>
      <c r="X49" s="68"/>
      <c r="Y49" s="2"/>
    </row>
    <row r="50" spans="1:25" x14ac:dyDescent="0.35">
      <c r="A50" s="68"/>
      <c r="C50" s="68"/>
      <c r="D50" s="68"/>
      <c r="I50" s="68"/>
      <c r="J50" s="68"/>
      <c r="K50" s="68"/>
      <c r="L50" s="68"/>
      <c r="O50" s="68"/>
      <c r="P50" s="68"/>
      <c r="Q50" s="68"/>
      <c r="R50" s="68"/>
      <c r="S50" s="68"/>
      <c r="T50" s="68"/>
      <c r="V50" s="68"/>
      <c r="W50" s="68"/>
      <c r="X50" s="68"/>
      <c r="Y50" s="2"/>
    </row>
    <row r="51" spans="1:25" x14ac:dyDescent="0.35">
      <c r="A51" s="68"/>
      <c r="C51" s="68"/>
      <c r="D51" s="68"/>
      <c r="I51" s="68"/>
      <c r="J51" s="68"/>
      <c r="K51" s="68"/>
      <c r="L51" s="68"/>
      <c r="O51" s="68"/>
      <c r="P51" s="68"/>
      <c r="Q51" s="68"/>
      <c r="R51" s="68"/>
      <c r="S51" s="68"/>
      <c r="T51" s="68"/>
      <c r="V51" s="68"/>
      <c r="W51" s="68"/>
      <c r="X51" s="68"/>
      <c r="Y51" s="2"/>
    </row>
    <row r="52" spans="1:25" x14ac:dyDescent="0.35">
      <c r="A52" s="68"/>
      <c r="C52" s="68"/>
      <c r="D52" s="68"/>
      <c r="I52" s="68"/>
      <c r="J52" s="68"/>
      <c r="K52" s="68"/>
      <c r="L52" s="68"/>
      <c r="O52" s="68"/>
      <c r="P52" s="68"/>
      <c r="Q52" s="68"/>
      <c r="R52" s="68"/>
      <c r="S52" s="68"/>
      <c r="T52" s="68"/>
      <c r="V52" s="68"/>
      <c r="W52" s="68"/>
      <c r="X52" s="68"/>
      <c r="Y52" s="2"/>
    </row>
    <row r="53" spans="1:25" x14ac:dyDescent="0.35">
      <c r="A53" s="68"/>
      <c r="C53" s="68"/>
      <c r="D53" s="68"/>
      <c r="I53" s="68"/>
      <c r="J53" s="68"/>
      <c r="K53" s="68"/>
      <c r="L53" s="68"/>
      <c r="O53" s="68"/>
      <c r="P53" s="68"/>
      <c r="Q53" s="68"/>
      <c r="R53" s="68"/>
      <c r="S53" s="68"/>
      <c r="T53" s="68"/>
      <c r="V53" s="68"/>
      <c r="W53" s="68"/>
      <c r="X53" s="68"/>
      <c r="Y53" s="2"/>
    </row>
    <row r="54" spans="1:25" x14ac:dyDescent="0.35">
      <c r="A54" s="68"/>
      <c r="C54" s="68"/>
      <c r="D54" s="68"/>
      <c r="I54" s="68"/>
      <c r="J54" s="68"/>
      <c r="K54" s="68"/>
      <c r="L54" s="68"/>
      <c r="O54" s="68"/>
      <c r="P54" s="68"/>
      <c r="Q54" s="68"/>
      <c r="R54" s="68"/>
      <c r="S54" s="68"/>
      <c r="T54" s="68"/>
      <c r="V54" s="68"/>
      <c r="W54" s="68"/>
      <c r="X54" s="68"/>
      <c r="Y54" s="2"/>
    </row>
    <row r="55" spans="1:25" x14ac:dyDescent="0.35">
      <c r="A55" s="67"/>
      <c r="C55" s="67"/>
      <c r="D55" s="67"/>
      <c r="I55" s="67"/>
      <c r="J55" s="67"/>
      <c r="K55" s="67"/>
      <c r="L55" s="67"/>
      <c r="O55" s="67"/>
      <c r="P55" s="67"/>
      <c r="Q55" s="67"/>
      <c r="R55" s="67"/>
      <c r="S55" s="67"/>
      <c r="T55" s="67"/>
      <c r="V55" s="67"/>
      <c r="W55" s="67"/>
      <c r="X55" s="67"/>
      <c r="Y55" s="2"/>
    </row>
    <row r="56" spans="1:25" x14ac:dyDescent="0.35">
      <c r="A56" s="67"/>
      <c r="C56" s="67"/>
      <c r="D56" s="67"/>
      <c r="I56" s="67"/>
      <c r="J56" s="67"/>
      <c r="K56" s="67"/>
      <c r="L56" s="67"/>
      <c r="O56" s="67"/>
      <c r="P56" s="67"/>
      <c r="Q56" s="67"/>
      <c r="R56" s="67"/>
      <c r="S56" s="67"/>
      <c r="T56" s="67"/>
      <c r="V56" s="67"/>
      <c r="W56" s="67"/>
      <c r="X56" s="67"/>
      <c r="Y56" s="2"/>
    </row>
    <row r="57" spans="1:25" x14ac:dyDescent="0.35">
      <c r="A57" s="67"/>
      <c r="C57" s="67"/>
      <c r="D57" s="67"/>
      <c r="I57" s="67"/>
      <c r="J57" s="67"/>
      <c r="K57" s="67"/>
      <c r="L57" s="67"/>
      <c r="O57" s="67"/>
      <c r="P57" s="67"/>
      <c r="Q57" s="67"/>
      <c r="R57" s="67"/>
      <c r="S57" s="67"/>
      <c r="T57" s="67"/>
      <c r="V57" s="67"/>
      <c r="W57" s="67"/>
      <c r="X57" s="67"/>
      <c r="Y57" s="2"/>
    </row>
    <row r="58" spans="1:25" x14ac:dyDescent="0.35">
      <c r="A58" s="67"/>
      <c r="C58" s="67"/>
      <c r="D58" s="67"/>
      <c r="I58" s="67"/>
      <c r="J58" s="67"/>
      <c r="K58" s="67"/>
      <c r="L58" s="67"/>
      <c r="O58" s="67"/>
      <c r="P58" s="67"/>
      <c r="Q58" s="67"/>
      <c r="R58" s="67"/>
      <c r="S58" s="67"/>
      <c r="T58" s="67"/>
      <c r="V58" s="67"/>
      <c r="W58" s="67"/>
      <c r="X58" s="67"/>
      <c r="Y58" s="2"/>
    </row>
    <row r="59" spans="1:25" x14ac:dyDescent="0.35">
      <c r="A59" s="67"/>
      <c r="C59" s="67"/>
      <c r="D59" s="67"/>
      <c r="I59" s="67"/>
      <c r="J59" s="67"/>
      <c r="K59" s="67"/>
      <c r="L59" s="67"/>
      <c r="O59" s="67"/>
      <c r="P59" s="67"/>
      <c r="Q59" s="67"/>
      <c r="R59" s="67"/>
      <c r="S59" s="67"/>
      <c r="T59" s="67"/>
      <c r="V59" s="67"/>
      <c r="W59" s="67"/>
      <c r="X59" s="67"/>
      <c r="Y59" s="2"/>
    </row>
    <row r="60" spans="1:25" x14ac:dyDescent="0.35">
      <c r="A60" s="67"/>
      <c r="C60" s="67"/>
      <c r="D60" s="67"/>
      <c r="I60" s="67"/>
      <c r="J60" s="67"/>
      <c r="K60" s="67"/>
      <c r="L60" s="67"/>
      <c r="O60" s="67"/>
      <c r="P60" s="67"/>
      <c r="Q60" s="67"/>
      <c r="R60" s="67"/>
      <c r="S60" s="67"/>
      <c r="T60" s="67"/>
      <c r="V60" s="67"/>
      <c r="W60" s="67"/>
      <c r="X60" s="67"/>
      <c r="Y60" s="2"/>
    </row>
    <row r="61" spans="1:25" x14ac:dyDescent="0.35">
      <c r="A61" s="66"/>
      <c r="C61" s="66"/>
      <c r="D61" s="66"/>
      <c r="I61" s="66"/>
      <c r="J61" s="66"/>
      <c r="K61" s="66"/>
      <c r="L61" s="66"/>
      <c r="O61" s="66"/>
      <c r="P61" s="66"/>
      <c r="Q61" s="66"/>
      <c r="R61" s="66"/>
      <c r="S61" s="66"/>
      <c r="T61" s="66"/>
      <c r="V61" s="66"/>
      <c r="W61" s="66"/>
      <c r="X61" s="66"/>
      <c r="Y61" s="2"/>
    </row>
    <row r="62" spans="1:25" x14ac:dyDescent="0.35">
      <c r="A62" s="66"/>
      <c r="C62" s="66"/>
      <c r="D62" s="66"/>
      <c r="I62" s="66"/>
      <c r="J62" s="66"/>
      <c r="K62" s="66"/>
      <c r="L62" s="66"/>
      <c r="O62" s="66"/>
      <c r="P62" s="66"/>
      <c r="Q62" s="66"/>
      <c r="R62" s="66"/>
      <c r="S62" s="66"/>
      <c r="T62" s="66"/>
      <c r="V62" s="66"/>
      <c r="W62" s="66"/>
      <c r="X62" s="66"/>
      <c r="Y62" s="2"/>
    </row>
    <row r="63" spans="1:25" x14ac:dyDescent="0.35">
      <c r="A63" s="66"/>
      <c r="C63" s="66"/>
      <c r="D63" s="66"/>
      <c r="I63" s="66"/>
      <c r="J63" s="66"/>
      <c r="K63" s="66"/>
      <c r="L63" s="66"/>
      <c r="O63" s="66"/>
      <c r="P63" s="66"/>
      <c r="Q63" s="66"/>
      <c r="R63" s="66"/>
      <c r="S63" s="66"/>
      <c r="T63" s="66"/>
      <c r="V63" s="66"/>
      <c r="W63" s="66"/>
      <c r="X63" s="66"/>
      <c r="Y63" s="2"/>
    </row>
    <row r="64" spans="1:25" x14ac:dyDescent="0.35">
      <c r="A64" s="66"/>
      <c r="C64" s="66"/>
      <c r="D64" s="66"/>
      <c r="I64" s="66"/>
      <c r="J64" s="66"/>
      <c r="K64" s="66"/>
      <c r="L64" s="66"/>
      <c r="O64" s="66"/>
      <c r="P64" s="66"/>
      <c r="Q64" s="66"/>
      <c r="R64" s="66"/>
      <c r="S64" s="66"/>
      <c r="T64" s="66"/>
      <c r="V64" s="66"/>
      <c r="W64" s="66"/>
      <c r="X64" s="66"/>
      <c r="Y64" s="2"/>
    </row>
    <row r="65" spans="1:25" x14ac:dyDescent="0.35">
      <c r="A65" s="65"/>
      <c r="C65" s="65"/>
      <c r="D65" s="65"/>
      <c r="I65" s="65"/>
      <c r="J65" s="65"/>
      <c r="K65" s="65"/>
      <c r="L65" s="65"/>
      <c r="O65" s="65"/>
      <c r="P65" s="65"/>
      <c r="Q65" s="65"/>
      <c r="R65" s="65"/>
      <c r="S65" s="65"/>
      <c r="T65" s="65"/>
      <c r="V65" s="65"/>
      <c r="W65" s="65"/>
      <c r="X65" s="65"/>
      <c r="Y65" s="2"/>
    </row>
    <row r="66" spans="1:25" x14ac:dyDescent="0.35">
      <c r="A66" s="65"/>
      <c r="C66" s="65"/>
      <c r="D66" s="65"/>
      <c r="I66" s="65"/>
      <c r="J66" s="65"/>
      <c r="K66" s="65"/>
      <c r="L66" s="65"/>
      <c r="O66" s="65"/>
      <c r="P66" s="65"/>
      <c r="Q66" s="65"/>
      <c r="R66" s="65"/>
      <c r="S66" s="65"/>
      <c r="T66" s="65"/>
      <c r="V66" s="65"/>
      <c r="W66" s="65"/>
      <c r="X66" s="65"/>
      <c r="Y66" s="2"/>
    </row>
    <row r="67" spans="1:25" x14ac:dyDescent="0.35">
      <c r="A67" s="65"/>
      <c r="C67" s="65"/>
      <c r="D67" s="65"/>
      <c r="I67" s="65"/>
      <c r="J67" s="65"/>
      <c r="K67" s="65"/>
      <c r="L67" s="65"/>
      <c r="O67" s="65"/>
      <c r="P67" s="65"/>
      <c r="Q67" s="65"/>
      <c r="R67" s="65"/>
      <c r="S67" s="65"/>
      <c r="T67" s="65"/>
      <c r="V67" s="65"/>
      <c r="W67" s="65"/>
      <c r="X67" s="65"/>
      <c r="Y67" s="2"/>
    </row>
    <row r="68" spans="1:25" x14ac:dyDescent="0.35">
      <c r="A68" s="65"/>
      <c r="C68" s="65"/>
      <c r="D68" s="65"/>
      <c r="I68" s="65"/>
      <c r="J68" s="65"/>
      <c r="K68" s="65"/>
      <c r="L68" s="65"/>
      <c r="O68" s="65"/>
      <c r="P68" s="65"/>
      <c r="Q68" s="65"/>
      <c r="R68" s="65"/>
      <c r="S68" s="65"/>
      <c r="T68" s="65"/>
      <c r="V68" s="65"/>
      <c r="W68" s="65"/>
      <c r="X68" s="65"/>
      <c r="Y68" s="2"/>
    </row>
    <row r="69" spans="1:25" x14ac:dyDescent="0.35">
      <c r="A69" s="64"/>
      <c r="C69" s="64"/>
      <c r="D69" s="64"/>
      <c r="I69" s="64"/>
      <c r="J69" s="64"/>
      <c r="K69" s="64"/>
      <c r="L69" s="64"/>
      <c r="O69" s="64"/>
      <c r="P69" s="64"/>
      <c r="Q69" s="64"/>
      <c r="R69" s="64"/>
      <c r="S69" s="64"/>
      <c r="T69" s="64"/>
      <c r="V69" s="64"/>
      <c r="W69" s="64"/>
      <c r="X69" s="64"/>
      <c r="Y69" s="2"/>
    </row>
    <row r="70" spans="1:25" x14ac:dyDescent="0.35">
      <c r="A70" s="64"/>
      <c r="C70" s="64"/>
      <c r="D70" s="64"/>
      <c r="I70" s="64"/>
      <c r="J70" s="64"/>
      <c r="K70" s="64"/>
      <c r="L70" s="64"/>
      <c r="O70" s="64"/>
      <c r="P70" s="64"/>
      <c r="Q70" s="64"/>
      <c r="R70" s="64"/>
      <c r="S70" s="64"/>
      <c r="T70" s="64"/>
      <c r="V70" s="64"/>
      <c r="W70" s="64"/>
      <c r="X70" s="64"/>
      <c r="Y70" s="2"/>
    </row>
    <row r="71" spans="1:25" x14ac:dyDescent="0.35">
      <c r="A71" s="64"/>
      <c r="C71" s="64"/>
      <c r="D71" s="64"/>
      <c r="I71" s="64"/>
      <c r="J71" s="64"/>
      <c r="K71" s="64"/>
      <c r="L71" s="64"/>
      <c r="O71" s="64"/>
      <c r="P71" s="64"/>
      <c r="Q71" s="64"/>
      <c r="R71" s="64"/>
      <c r="S71" s="64"/>
      <c r="T71" s="64"/>
      <c r="V71" s="64"/>
      <c r="W71" s="64"/>
      <c r="X71" s="64"/>
      <c r="Y71" s="2"/>
    </row>
    <row r="72" spans="1:25" x14ac:dyDescent="0.35">
      <c r="A72" s="64"/>
      <c r="C72" s="64"/>
      <c r="D72" s="64"/>
      <c r="I72" s="64"/>
      <c r="J72" s="64"/>
      <c r="K72" s="64"/>
      <c r="L72" s="64"/>
      <c r="O72" s="64"/>
      <c r="P72" s="64"/>
      <c r="Q72" s="64"/>
      <c r="R72" s="64"/>
      <c r="S72" s="64"/>
      <c r="T72" s="64"/>
      <c r="V72" s="64"/>
      <c r="W72" s="64"/>
      <c r="X72" s="64"/>
      <c r="Y72" s="2"/>
    </row>
    <row r="73" spans="1:25" x14ac:dyDescent="0.35">
      <c r="A73" s="64"/>
      <c r="C73" s="64"/>
      <c r="D73" s="64"/>
      <c r="I73" s="64"/>
      <c r="J73" s="64"/>
      <c r="K73" s="64"/>
      <c r="L73" s="64"/>
      <c r="O73" s="64"/>
      <c r="P73" s="64"/>
      <c r="Q73" s="64"/>
      <c r="R73" s="64"/>
      <c r="S73" s="64"/>
      <c r="T73" s="64"/>
      <c r="V73" s="64"/>
      <c r="W73" s="64"/>
      <c r="X73" s="64"/>
      <c r="Y73" s="2"/>
    </row>
    <row r="74" spans="1:25" x14ac:dyDescent="0.35">
      <c r="A74" s="63"/>
      <c r="C74" s="63"/>
      <c r="D74" s="63"/>
      <c r="I74" s="63"/>
      <c r="J74" s="63"/>
      <c r="K74" s="63"/>
      <c r="L74" s="63"/>
      <c r="O74" s="63"/>
      <c r="P74" s="63"/>
      <c r="Q74" s="63"/>
      <c r="R74" s="63"/>
      <c r="S74" s="63"/>
      <c r="T74" s="63"/>
      <c r="V74" s="63"/>
      <c r="W74" s="63"/>
      <c r="X74" s="63"/>
      <c r="Y74" s="2"/>
    </row>
    <row r="75" spans="1:25" x14ac:dyDescent="0.35">
      <c r="A75" s="63"/>
      <c r="C75" s="63"/>
      <c r="D75" s="63"/>
      <c r="I75" s="63"/>
      <c r="J75" s="63"/>
      <c r="K75" s="63"/>
      <c r="L75" s="63"/>
      <c r="O75" s="63"/>
      <c r="P75" s="63"/>
      <c r="Q75" s="63"/>
      <c r="R75" s="63"/>
      <c r="S75" s="63"/>
      <c r="T75" s="63"/>
      <c r="V75" s="63"/>
      <c r="W75" s="63"/>
      <c r="X75" s="63"/>
      <c r="Y75" s="2"/>
    </row>
    <row r="76" spans="1:25" x14ac:dyDescent="0.35">
      <c r="A76" s="63"/>
      <c r="C76" s="63"/>
      <c r="D76" s="63"/>
      <c r="I76" s="63"/>
      <c r="J76" s="63"/>
      <c r="K76" s="63"/>
      <c r="L76" s="63"/>
      <c r="O76" s="63"/>
      <c r="P76" s="63"/>
      <c r="Q76" s="63"/>
      <c r="R76" s="63"/>
      <c r="S76" s="63"/>
      <c r="T76" s="63"/>
      <c r="V76" s="63"/>
      <c r="W76" s="63"/>
      <c r="X76" s="63"/>
      <c r="Y76" s="2"/>
    </row>
  </sheetData>
  <mergeCells count="2">
    <mergeCell ref="I3:Z3"/>
    <mergeCell ref="F3:G3"/>
  </mergeCells>
  <phoneticPr fontId="5" type="noConversion"/>
  <conditionalFormatting sqref="G6:G32">
    <cfRule type="cellIs" dxfId="63" priority="1" operator="greaterThan">
      <formula>89</formula>
    </cfRule>
  </conditionalFormatting>
  <pageMargins left="0.7" right="0.7" top="0.75" bottom="0.75" header="0.3" footer="0.3"/>
  <pageSetup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sheetPr>
  <dimension ref="A2:H47"/>
  <sheetViews>
    <sheetView showGridLines="0" workbookViewId="0">
      <selection activeCell="A12" sqref="A12"/>
    </sheetView>
  </sheetViews>
  <sheetFormatPr defaultRowHeight="14.5" x14ac:dyDescent="0.35"/>
  <cols>
    <col min="1" max="1" width="27.453125" customWidth="1"/>
    <col min="2" max="2" width="14.453125" style="114" customWidth="1"/>
    <col min="3" max="3" width="10.7265625" customWidth="1"/>
    <col min="4" max="4" width="10.54296875" style="7" customWidth="1"/>
    <col min="5" max="5" width="14.7265625" style="131" customWidth="1"/>
    <col min="6" max="6" width="16" style="131" customWidth="1"/>
    <col min="7" max="7" width="9.453125" style="131" customWidth="1"/>
    <col min="8" max="8" width="8.7265625" style="131" customWidth="1"/>
    <col min="9" max="9" width="22.453125" customWidth="1"/>
  </cols>
  <sheetData>
    <row r="2" spans="1:8" x14ac:dyDescent="0.35">
      <c r="A2" s="10" t="s">
        <v>193</v>
      </c>
    </row>
    <row r="3" spans="1:8" x14ac:dyDescent="0.35">
      <c r="A3" s="10" t="s">
        <v>44</v>
      </c>
      <c r="B3" s="20">
        <f>D12</f>
        <v>45644</v>
      </c>
    </row>
    <row r="5" spans="1:8" ht="19" thickBot="1" x14ac:dyDescent="0.5">
      <c r="A5" s="17" t="s">
        <v>895</v>
      </c>
      <c r="B5" s="115"/>
    </row>
    <row r="6" spans="1:8" ht="15.5" thickTop="1" thickBot="1" x14ac:dyDescent="0.4">
      <c r="A6" s="140" t="s">
        <v>917</v>
      </c>
      <c r="B6" s="141" t="s">
        <v>164</v>
      </c>
      <c r="C6" s="10" t="s">
        <v>210</v>
      </c>
      <c r="F6" s="138"/>
    </row>
    <row r="7" spans="1:8" ht="15.5" thickTop="1" thickBot="1" x14ac:dyDescent="0.4">
      <c r="A7" s="140" t="s">
        <v>918</v>
      </c>
      <c r="B7" s="141" t="s">
        <v>195</v>
      </c>
      <c r="F7" s="138"/>
    </row>
    <row r="8" spans="1:8" ht="15.5" thickTop="1" thickBot="1" x14ac:dyDescent="0.4">
      <c r="A8" s="140" t="s">
        <v>919</v>
      </c>
      <c r="B8" s="141" t="s">
        <v>167</v>
      </c>
      <c r="F8" s="138"/>
    </row>
    <row r="9" spans="1:8" ht="15.5" thickTop="1" thickBot="1" x14ac:dyDescent="0.4">
      <c r="A9" s="140" t="s">
        <v>1480</v>
      </c>
      <c r="B9" s="141" t="s">
        <v>453</v>
      </c>
      <c r="C9" s="10"/>
      <c r="F9" s="19"/>
    </row>
    <row r="10" spans="1:8" ht="15" thickTop="1" x14ac:dyDescent="0.35"/>
    <row r="11" spans="1:8" x14ac:dyDescent="0.35">
      <c r="A11" t="s">
        <v>4</v>
      </c>
      <c r="B11" s="70" t="s">
        <v>191</v>
      </c>
      <c r="C11" t="s">
        <v>192</v>
      </c>
      <c r="D11" s="3" t="s">
        <v>5</v>
      </c>
      <c r="E11" s="131" t="s">
        <v>234</v>
      </c>
      <c r="F11" s="131" t="s">
        <v>236</v>
      </c>
      <c r="G11" s="131" t="s">
        <v>237</v>
      </c>
      <c r="H11"/>
    </row>
    <row r="12" spans="1:8" x14ac:dyDescent="0.35">
      <c r="A12" t="s">
        <v>171</v>
      </c>
      <c r="B12" s="70">
        <v>4091</v>
      </c>
      <c r="C12" t="s">
        <v>167</v>
      </c>
      <c r="D12" s="7">
        <v>45644</v>
      </c>
      <c r="G12" s="131">
        <v>50</v>
      </c>
      <c r="H12"/>
    </row>
    <row r="13" spans="1:8" x14ac:dyDescent="0.35">
      <c r="A13" t="s">
        <v>1344</v>
      </c>
      <c r="B13" s="70">
        <v>4973</v>
      </c>
      <c r="C13" t="s">
        <v>167</v>
      </c>
      <c r="D13" s="7">
        <v>45644</v>
      </c>
      <c r="G13" s="131">
        <v>36</v>
      </c>
      <c r="H13"/>
    </row>
    <row r="14" spans="1:8" x14ac:dyDescent="0.35">
      <c r="A14" t="s">
        <v>170</v>
      </c>
      <c r="B14" s="70">
        <v>3736</v>
      </c>
      <c r="C14" t="s">
        <v>167</v>
      </c>
      <c r="D14" s="7">
        <v>45644</v>
      </c>
      <c r="G14" s="131">
        <v>47</v>
      </c>
      <c r="H14"/>
    </row>
    <row r="15" spans="1:8" x14ac:dyDescent="0.35">
      <c r="A15" t="s">
        <v>176</v>
      </c>
      <c r="B15" s="70">
        <v>4262</v>
      </c>
      <c r="C15" t="s">
        <v>167</v>
      </c>
      <c r="D15" s="7">
        <v>45644</v>
      </c>
      <c r="G15" s="131">
        <v>43</v>
      </c>
      <c r="H15"/>
    </row>
    <row r="16" spans="1:8" x14ac:dyDescent="0.35">
      <c r="A16" t="s">
        <v>177</v>
      </c>
      <c r="B16" s="70">
        <v>4459</v>
      </c>
      <c r="C16" t="s">
        <v>167</v>
      </c>
      <c r="D16" s="7">
        <v>45644</v>
      </c>
      <c r="G16" s="131">
        <v>46</v>
      </c>
      <c r="H16"/>
    </row>
    <row r="17" spans="1:8" x14ac:dyDescent="0.35">
      <c r="A17" t="s">
        <v>166</v>
      </c>
      <c r="B17" s="70">
        <v>2110</v>
      </c>
      <c r="C17" t="s">
        <v>167</v>
      </c>
      <c r="D17" s="7">
        <v>45644</v>
      </c>
      <c r="G17" s="131">
        <v>42</v>
      </c>
      <c r="H17"/>
    </row>
    <row r="18" spans="1:8" x14ac:dyDescent="0.35">
      <c r="A18" t="s">
        <v>169</v>
      </c>
      <c r="B18" s="70">
        <v>3474</v>
      </c>
      <c r="C18" t="s">
        <v>167</v>
      </c>
      <c r="D18" s="7">
        <v>45644</v>
      </c>
      <c r="G18" s="131">
        <v>49</v>
      </c>
      <c r="H18"/>
    </row>
    <row r="19" spans="1:8" x14ac:dyDescent="0.35">
      <c r="A19" t="s">
        <v>970</v>
      </c>
      <c r="B19" s="70">
        <v>4280</v>
      </c>
      <c r="C19" t="s">
        <v>167</v>
      </c>
      <c r="D19" s="7">
        <v>45644</v>
      </c>
      <c r="G19" s="131">
        <v>47</v>
      </c>
      <c r="H19"/>
    </row>
    <row r="20" spans="1:8" x14ac:dyDescent="0.35">
      <c r="A20" t="s">
        <v>175</v>
      </c>
      <c r="B20" s="70">
        <v>4202</v>
      </c>
      <c r="C20" t="s">
        <v>167</v>
      </c>
      <c r="D20" s="7">
        <v>45644</v>
      </c>
      <c r="G20" s="131">
        <v>46</v>
      </c>
      <c r="H20"/>
    </row>
    <row r="21" spans="1:8" x14ac:dyDescent="0.35">
      <c r="A21" t="s">
        <v>165</v>
      </c>
      <c r="B21" s="70">
        <v>1833</v>
      </c>
      <c r="C21" t="s">
        <v>195</v>
      </c>
      <c r="D21" s="7">
        <v>45644</v>
      </c>
      <c r="G21" s="131">
        <v>61</v>
      </c>
      <c r="H21"/>
    </row>
    <row r="22" spans="1:8" x14ac:dyDescent="0.35">
      <c r="A22" t="s">
        <v>1025</v>
      </c>
      <c r="B22" s="70">
        <v>592</v>
      </c>
      <c r="C22" t="s">
        <v>195</v>
      </c>
      <c r="D22" s="7">
        <v>45644</v>
      </c>
      <c r="G22" s="131">
        <v>35</v>
      </c>
      <c r="H22"/>
    </row>
    <row r="23" spans="1:8" x14ac:dyDescent="0.35">
      <c r="A23" t="s">
        <v>204</v>
      </c>
      <c r="B23" s="70">
        <v>11373</v>
      </c>
      <c r="C23" t="s">
        <v>195</v>
      </c>
      <c r="D23" s="7">
        <v>45644</v>
      </c>
      <c r="E23" s="131">
        <v>6</v>
      </c>
      <c r="G23" s="131">
        <v>17</v>
      </c>
      <c r="H23"/>
    </row>
    <row r="24" spans="1:8" x14ac:dyDescent="0.35">
      <c r="A24" t="s">
        <v>180</v>
      </c>
      <c r="B24" s="70">
        <v>11598</v>
      </c>
      <c r="C24" t="s">
        <v>195</v>
      </c>
      <c r="D24" s="7">
        <v>45644</v>
      </c>
      <c r="G24" s="131">
        <v>57</v>
      </c>
      <c r="H24"/>
    </row>
    <row r="25" spans="1:8" x14ac:dyDescent="0.35">
      <c r="A25" t="s">
        <v>179</v>
      </c>
      <c r="B25" s="70">
        <v>4706</v>
      </c>
      <c r="C25" t="s">
        <v>195</v>
      </c>
      <c r="D25" s="7">
        <v>45644</v>
      </c>
      <c r="G25" s="131">
        <v>54</v>
      </c>
      <c r="H25"/>
    </row>
    <row r="26" spans="1:8" x14ac:dyDescent="0.35">
      <c r="A26" t="s">
        <v>182</v>
      </c>
      <c r="B26" s="70">
        <v>16444</v>
      </c>
      <c r="C26" t="s">
        <v>195</v>
      </c>
      <c r="D26" s="7">
        <v>45644</v>
      </c>
      <c r="G26" s="131">
        <v>61</v>
      </c>
      <c r="H26"/>
    </row>
    <row r="27" spans="1:8" x14ac:dyDescent="0.35">
      <c r="A27" t="s">
        <v>173</v>
      </c>
      <c r="B27" s="70">
        <v>4170</v>
      </c>
      <c r="C27" t="s">
        <v>195</v>
      </c>
      <c r="D27" s="7">
        <v>45644</v>
      </c>
      <c r="G27" s="131">
        <v>38</v>
      </c>
      <c r="H27"/>
    </row>
    <row r="28" spans="1:8" x14ac:dyDescent="0.35">
      <c r="A28" t="s">
        <v>174</v>
      </c>
      <c r="B28" s="70">
        <v>4192</v>
      </c>
      <c r="C28" s="110" t="s">
        <v>195</v>
      </c>
      <c r="D28" s="7">
        <v>45644</v>
      </c>
      <c r="G28" s="131">
        <v>57</v>
      </c>
      <c r="H28"/>
    </row>
    <row r="29" spans="1:8" x14ac:dyDescent="0.35">
      <c r="A29" t="s">
        <v>168</v>
      </c>
      <c r="B29" s="70">
        <v>3163</v>
      </c>
      <c r="C29" t="s">
        <v>195</v>
      </c>
      <c r="D29" s="7">
        <v>45644</v>
      </c>
      <c r="E29" s="131">
        <v>14</v>
      </c>
      <c r="G29" s="131">
        <v>14</v>
      </c>
      <c r="H29"/>
    </row>
    <row r="30" spans="1:8" x14ac:dyDescent="0.35">
      <c r="A30" t="s">
        <v>178</v>
      </c>
      <c r="B30" s="70">
        <v>4701</v>
      </c>
      <c r="C30" t="s">
        <v>195</v>
      </c>
      <c r="D30" s="7">
        <v>45644</v>
      </c>
      <c r="G30" s="131">
        <v>58</v>
      </c>
      <c r="H30"/>
    </row>
    <row r="31" spans="1:8" x14ac:dyDescent="0.35">
      <c r="A31" t="s">
        <v>194</v>
      </c>
      <c r="B31" s="70">
        <v>3913</v>
      </c>
      <c r="C31" t="s">
        <v>195</v>
      </c>
      <c r="D31" s="7">
        <v>45644</v>
      </c>
      <c r="G31" s="131">
        <v>53</v>
      </c>
      <c r="H31"/>
    </row>
    <row r="32" spans="1:8" x14ac:dyDescent="0.35">
      <c r="A32" t="s">
        <v>181</v>
      </c>
      <c r="B32" s="70">
        <v>12099</v>
      </c>
      <c r="C32" s="107" t="s">
        <v>195</v>
      </c>
      <c r="D32" s="7">
        <v>45644</v>
      </c>
      <c r="E32" s="132"/>
      <c r="G32" s="131">
        <v>36</v>
      </c>
      <c r="H32"/>
    </row>
    <row r="33" spans="1:8" x14ac:dyDescent="0.35">
      <c r="A33" t="s">
        <v>172</v>
      </c>
      <c r="B33" s="70">
        <v>4156</v>
      </c>
      <c r="C33" t="s">
        <v>453</v>
      </c>
      <c r="D33" s="7">
        <v>45644</v>
      </c>
      <c r="G33" s="131">
        <v>52</v>
      </c>
      <c r="H33"/>
    </row>
    <row r="34" spans="1:8" x14ac:dyDescent="0.35">
      <c r="A34" t="s">
        <v>219</v>
      </c>
      <c r="B34" s="70">
        <v>11726</v>
      </c>
      <c r="C34" t="s">
        <v>453</v>
      </c>
      <c r="D34" s="7">
        <v>45644</v>
      </c>
      <c r="G34" s="131">
        <v>35</v>
      </c>
      <c r="H34"/>
    </row>
    <row r="35" spans="1:8" ht="16.399999999999999" customHeight="1" x14ac:dyDescent="0.35">
      <c r="A35" t="s">
        <v>890</v>
      </c>
      <c r="B35" s="70">
        <v>3009</v>
      </c>
      <c r="C35" t="s">
        <v>453</v>
      </c>
      <c r="D35" s="7">
        <v>45644</v>
      </c>
      <c r="F35" s="131">
        <v>18</v>
      </c>
      <c r="H35"/>
    </row>
    <row r="36" spans="1:8" ht="16.399999999999999" customHeight="1" x14ac:dyDescent="0.35">
      <c r="A36" t="s">
        <v>891</v>
      </c>
      <c r="B36" s="70">
        <v>4465</v>
      </c>
      <c r="C36" t="s">
        <v>453</v>
      </c>
      <c r="D36" s="7">
        <v>45644</v>
      </c>
      <c r="F36" s="131">
        <v>19</v>
      </c>
      <c r="H36"/>
    </row>
    <row r="37" spans="1:8" x14ac:dyDescent="0.35">
      <c r="A37" t="s">
        <v>163</v>
      </c>
      <c r="B37" s="70">
        <v>572</v>
      </c>
      <c r="C37" t="s">
        <v>453</v>
      </c>
      <c r="D37" s="7">
        <v>45644</v>
      </c>
      <c r="G37" s="131">
        <v>49</v>
      </c>
      <c r="H37"/>
    </row>
    <row r="38" spans="1:8" x14ac:dyDescent="0.35">
      <c r="A38" t="s">
        <v>892</v>
      </c>
      <c r="B38" s="70">
        <v>4273</v>
      </c>
      <c r="C38" t="s">
        <v>453</v>
      </c>
      <c r="D38" s="7">
        <v>45644</v>
      </c>
      <c r="F38" s="131">
        <v>20</v>
      </c>
      <c r="H38"/>
    </row>
    <row r="39" spans="1:8" x14ac:dyDescent="0.35">
      <c r="A39" t="s">
        <v>893</v>
      </c>
      <c r="B39" s="70">
        <v>584</v>
      </c>
      <c r="C39" t="s">
        <v>453</v>
      </c>
      <c r="D39" s="7">
        <v>45644</v>
      </c>
      <c r="F39" s="131">
        <v>20</v>
      </c>
      <c r="H39"/>
    </row>
    <row r="40" spans="1:8" x14ac:dyDescent="0.35">
      <c r="A40" t="s">
        <v>183</v>
      </c>
      <c r="B40" s="70">
        <v>18176</v>
      </c>
      <c r="C40" t="s">
        <v>453</v>
      </c>
      <c r="D40" s="7">
        <v>45644</v>
      </c>
      <c r="G40" s="131">
        <v>49</v>
      </c>
      <c r="H40"/>
    </row>
    <row r="41" spans="1:8" x14ac:dyDescent="0.35">
      <c r="A41" t="s">
        <v>894</v>
      </c>
      <c r="B41" s="70">
        <v>3357</v>
      </c>
      <c r="C41" t="s">
        <v>453</v>
      </c>
      <c r="D41" s="7">
        <v>45644</v>
      </c>
      <c r="F41" s="131">
        <v>18</v>
      </c>
      <c r="H41"/>
    </row>
    <row r="42" spans="1:8" x14ac:dyDescent="0.35">
      <c r="B42" s="70"/>
      <c r="E42" s="229"/>
      <c r="F42" s="229"/>
      <c r="G42" s="229"/>
      <c r="H42"/>
    </row>
    <row r="43" spans="1:8" x14ac:dyDescent="0.35">
      <c r="B43" s="70"/>
      <c r="E43" s="230"/>
      <c r="F43" s="230"/>
      <c r="G43" s="230"/>
      <c r="H43"/>
    </row>
    <row r="44" spans="1:8" x14ac:dyDescent="0.35">
      <c r="B44" s="70"/>
      <c r="E44" s="217"/>
      <c r="F44" s="217"/>
      <c r="G44" s="217"/>
      <c r="H44"/>
    </row>
    <row r="45" spans="1:8" x14ac:dyDescent="0.35">
      <c r="B45" s="70"/>
      <c r="E45" s="211"/>
      <c r="F45" s="211"/>
      <c r="G45" s="211"/>
      <c r="H45"/>
    </row>
    <row r="46" spans="1:8" x14ac:dyDescent="0.35">
      <c r="B46" s="70"/>
      <c r="E46" s="204"/>
      <c r="F46" s="204"/>
      <c r="G46" s="204"/>
      <c r="H46" s="204"/>
    </row>
    <row r="47" spans="1:8" x14ac:dyDescent="0.35">
      <c r="B47" s="70"/>
      <c r="E47" s="203"/>
      <c r="F47" s="203"/>
      <c r="G47" s="203"/>
      <c r="H47" s="203"/>
    </row>
  </sheetData>
  <sortState xmlns:xlrd2="http://schemas.microsoft.com/office/spreadsheetml/2017/richdata2" ref="A12:C36">
    <sortCondition ref="A12:A36"/>
  </sortState>
  <phoneticPr fontId="5" type="noConversion"/>
  <pageMargins left="0.7" right="0.7" top="0.75" bottom="0.75" header="0.3" footer="0.3"/>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8"/>
  <sheetViews>
    <sheetView workbookViewId="0">
      <selection activeCell="A2" sqref="A2"/>
    </sheetView>
  </sheetViews>
  <sheetFormatPr defaultRowHeight="14.5" x14ac:dyDescent="0.35"/>
  <cols>
    <col min="1" max="1" width="20.54296875" bestFit="1" customWidth="1"/>
    <col min="2" max="2" width="28" customWidth="1"/>
    <col min="3" max="3" width="11.54296875" bestFit="1" customWidth="1"/>
    <col min="4" max="4" width="12.453125" customWidth="1"/>
    <col min="5" max="5" width="16.453125" customWidth="1"/>
    <col min="6" max="6" width="14.1796875" customWidth="1"/>
    <col min="7" max="7" width="15.54296875" customWidth="1"/>
    <col min="8" max="8" width="12.54296875" bestFit="1" customWidth="1"/>
    <col min="9" max="9" width="16.54296875" bestFit="1" customWidth="1"/>
    <col min="10" max="11" width="12.54296875" bestFit="1" customWidth="1"/>
  </cols>
  <sheetData>
    <row r="1" spans="1:7" x14ac:dyDescent="0.35">
      <c r="A1" s="10" t="s">
        <v>10</v>
      </c>
    </row>
    <row r="2" spans="1:7" x14ac:dyDescent="0.35">
      <c r="A2" s="214">
        <f ca="1">IF(ISBLANK(F6),NOW(),F6)</f>
        <v>45644.532220138892</v>
      </c>
    </row>
    <row r="5" spans="1:7" x14ac:dyDescent="0.35">
      <c r="A5" t="s">
        <v>6</v>
      </c>
      <c r="B5" t="s">
        <v>0</v>
      </c>
      <c r="C5" t="s">
        <v>7</v>
      </c>
      <c r="D5" t="s">
        <v>8</v>
      </c>
      <c r="E5" t="s">
        <v>2</v>
      </c>
      <c r="F5" t="s">
        <v>9</v>
      </c>
      <c r="G5" t="s">
        <v>11</v>
      </c>
    </row>
    <row r="6" spans="1:7" x14ac:dyDescent="0.35">
      <c r="C6" s="11"/>
      <c r="D6" s="7"/>
      <c r="E6" s="11"/>
      <c r="F6" s="11"/>
      <c r="G6" s="11"/>
    </row>
    <row r="7" spans="1:7" x14ac:dyDescent="0.35">
      <c r="C7" s="11"/>
      <c r="E7" s="11"/>
      <c r="F7" s="11"/>
      <c r="G7" s="11"/>
    </row>
    <row r="8" spans="1:7" x14ac:dyDescent="0.35">
      <c r="A8" s="11"/>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Y234"/>
  <sheetViews>
    <sheetView workbookViewId="0">
      <selection activeCell="B14" sqref="B14"/>
    </sheetView>
  </sheetViews>
  <sheetFormatPr defaultRowHeight="14.5" x14ac:dyDescent="0.35"/>
  <cols>
    <col min="1" max="1" width="16.54296875" bestFit="1" customWidth="1"/>
    <col min="2" max="2" width="13.54296875" bestFit="1" customWidth="1"/>
    <col min="3" max="3" width="40.54296875" bestFit="1" customWidth="1"/>
    <col min="4" max="4" width="36.81640625" bestFit="1" customWidth="1"/>
    <col min="5" max="5" width="41.1796875" bestFit="1" customWidth="1"/>
    <col min="6" max="6" width="25.453125" bestFit="1" customWidth="1"/>
    <col min="7" max="7" width="26.54296875" bestFit="1" customWidth="1"/>
    <col min="8" max="8" width="15.54296875" style="3" bestFit="1" customWidth="1"/>
    <col min="9" max="9" width="14.54296875" bestFit="1" customWidth="1"/>
    <col min="10" max="10" width="12.81640625" bestFit="1" customWidth="1"/>
    <col min="11" max="11" width="11.453125" bestFit="1" customWidth="1"/>
    <col min="12" max="12" width="11.453125" style="135" customWidth="1"/>
    <col min="13" max="13" width="21.453125" style="126" bestFit="1" customWidth="1"/>
    <col min="14" max="14" width="13.54296875" style="3" hidden="1" customWidth="1"/>
    <col min="15" max="15" width="7.81640625" style="126" bestFit="1" customWidth="1"/>
    <col min="16" max="16" width="23" style="126" bestFit="1" customWidth="1"/>
    <col min="17" max="17" width="17.453125" style="126" bestFit="1" customWidth="1"/>
    <col min="18" max="19" width="19.453125" style="126" bestFit="1" customWidth="1"/>
    <col min="20" max="20" width="7.54296875" style="126" bestFit="1" customWidth="1"/>
    <col min="21" max="21" width="10.453125" style="126" bestFit="1" customWidth="1"/>
    <col min="22" max="22" width="18.453125" style="126" bestFit="1" customWidth="1"/>
    <col min="23" max="23" width="26.54296875" style="126" bestFit="1" customWidth="1"/>
    <col min="24" max="24" width="22.54296875" style="126" bestFit="1" customWidth="1"/>
    <col min="25" max="25" width="17.453125" bestFit="1" customWidth="1"/>
  </cols>
  <sheetData>
    <row r="1" spans="1:25" x14ac:dyDescent="0.35">
      <c r="A1" s="10" t="s">
        <v>220</v>
      </c>
      <c r="B1" s="10"/>
    </row>
    <row r="2" spans="1:25" x14ac:dyDescent="0.35">
      <c r="A2" s="10" t="s">
        <v>44</v>
      </c>
      <c r="B2" s="13">
        <f>N6</f>
        <v>45644</v>
      </c>
    </row>
    <row r="5" spans="1:25" x14ac:dyDescent="0.35">
      <c r="A5" t="s">
        <v>221</v>
      </c>
      <c r="B5" t="s">
        <v>222</v>
      </c>
      <c r="C5" t="s">
        <v>223</v>
      </c>
      <c r="D5" t="s">
        <v>224</v>
      </c>
      <c r="E5" t="s">
        <v>142</v>
      </c>
      <c r="F5" t="s">
        <v>225</v>
      </c>
      <c r="G5" t="s">
        <v>226</v>
      </c>
      <c r="H5" s="3" t="s">
        <v>227</v>
      </c>
      <c r="I5" t="s">
        <v>228</v>
      </c>
      <c r="J5" t="s">
        <v>229</v>
      </c>
      <c r="K5" t="s">
        <v>230</v>
      </c>
      <c r="L5" s="135" t="s">
        <v>907</v>
      </c>
      <c r="M5" s="126" t="s">
        <v>231</v>
      </c>
      <c r="N5" s="3" t="s">
        <v>5</v>
      </c>
      <c r="O5" s="126" t="s">
        <v>232</v>
      </c>
      <c r="P5" s="126" t="s">
        <v>233</v>
      </c>
      <c r="Q5" s="126" t="s">
        <v>234</v>
      </c>
      <c r="R5" s="126" t="s">
        <v>235</v>
      </c>
      <c r="S5" s="126" t="s">
        <v>236</v>
      </c>
      <c r="T5" s="126" t="s">
        <v>237</v>
      </c>
      <c r="U5" s="126" t="s">
        <v>238</v>
      </c>
      <c r="V5" s="126" t="s">
        <v>239</v>
      </c>
      <c r="W5" s="126" t="s">
        <v>240</v>
      </c>
      <c r="X5" s="126" t="s">
        <v>241</v>
      </c>
      <c r="Y5" t="s">
        <v>242</v>
      </c>
    </row>
    <row r="6" spans="1:25" x14ac:dyDescent="0.35">
      <c r="A6" t="s">
        <v>243</v>
      </c>
      <c r="B6" t="s">
        <v>244</v>
      </c>
      <c r="C6" t="s">
        <v>245</v>
      </c>
      <c r="D6" t="s">
        <v>246</v>
      </c>
      <c r="E6" t="s">
        <v>27</v>
      </c>
      <c r="F6" t="s">
        <v>247</v>
      </c>
      <c r="G6" t="s">
        <v>248</v>
      </c>
      <c r="H6" s="3">
        <v>45643.627997685187</v>
      </c>
      <c r="I6" t="s">
        <v>137</v>
      </c>
      <c r="J6" t="s">
        <v>137</v>
      </c>
      <c r="K6" t="s">
        <v>249</v>
      </c>
      <c r="L6" s="135">
        <v>64</v>
      </c>
      <c r="N6" s="3">
        <v>45644</v>
      </c>
      <c r="S6" s="126">
        <v>1</v>
      </c>
      <c r="T6" s="126">
        <v>2</v>
      </c>
      <c r="U6" s="126">
        <v>1</v>
      </c>
      <c r="Y6" t="s">
        <v>250</v>
      </c>
    </row>
    <row r="7" spans="1:25" x14ac:dyDescent="0.35">
      <c r="A7" t="s">
        <v>251</v>
      </c>
      <c r="B7" t="s">
        <v>252</v>
      </c>
      <c r="C7" t="s">
        <v>245</v>
      </c>
      <c r="D7" t="s">
        <v>253</v>
      </c>
      <c r="E7" t="s">
        <v>57</v>
      </c>
      <c r="F7" t="s">
        <v>254</v>
      </c>
      <c r="G7" t="s">
        <v>248</v>
      </c>
      <c r="H7" s="3">
        <v>45643.647337962961</v>
      </c>
      <c r="I7" t="s">
        <v>137</v>
      </c>
      <c r="J7" t="s">
        <v>137</v>
      </c>
      <c r="K7" t="s">
        <v>249</v>
      </c>
      <c r="L7" s="135">
        <v>52</v>
      </c>
      <c r="N7" s="3">
        <v>45644</v>
      </c>
      <c r="T7" s="126">
        <v>1</v>
      </c>
      <c r="Y7" t="s">
        <v>255</v>
      </c>
    </row>
    <row r="8" spans="1:25" x14ac:dyDescent="0.35">
      <c r="A8" t="s">
        <v>258</v>
      </c>
      <c r="B8" t="s">
        <v>259</v>
      </c>
      <c r="C8" t="s">
        <v>260</v>
      </c>
      <c r="D8" t="s">
        <v>261</v>
      </c>
      <c r="G8" t="s">
        <v>262</v>
      </c>
      <c r="H8" s="3">
        <v>45198.804155092592</v>
      </c>
      <c r="I8" t="s">
        <v>137</v>
      </c>
      <c r="J8" t="s">
        <v>358</v>
      </c>
      <c r="N8" s="3">
        <v>45644</v>
      </c>
    </row>
    <row r="9" spans="1:25" x14ac:dyDescent="0.35">
      <c r="A9" t="s">
        <v>263</v>
      </c>
      <c r="B9" t="s">
        <v>264</v>
      </c>
      <c r="C9" t="s">
        <v>245</v>
      </c>
      <c r="D9" t="s">
        <v>265</v>
      </c>
      <c r="E9" t="s">
        <v>266</v>
      </c>
      <c r="F9" t="s">
        <v>267</v>
      </c>
      <c r="G9" t="s">
        <v>248</v>
      </c>
      <c r="H9" s="3">
        <v>45643.654374999998</v>
      </c>
      <c r="I9" t="s">
        <v>137</v>
      </c>
      <c r="J9" t="s">
        <v>137</v>
      </c>
      <c r="K9" t="s">
        <v>249</v>
      </c>
      <c r="L9" s="135">
        <v>64</v>
      </c>
      <c r="N9" s="3">
        <v>45644</v>
      </c>
      <c r="S9" s="126">
        <v>1</v>
      </c>
      <c r="T9" s="126">
        <v>1</v>
      </c>
    </row>
    <row r="10" spans="1:25" x14ac:dyDescent="0.35">
      <c r="A10" t="s">
        <v>1582</v>
      </c>
      <c r="B10" t="s">
        <v>1583</v>
      </c>
      <c r="C10" t="s">
        <v>508</v>
      </c>
      <c r="D10" t="s">
        <v>1584</v>
      </c>
      <c r="E10" t="s">
        <v>63</v>
      </c>
      <c r="F10" t="s">
        <v>323</v>
      </c>
      <c r="G10" t="s">
        <v>294</v>
      </c>
      <c r="H10" s="3">
        <v>45643.919247685182</v>
      </c>
      <c r="I10" t="s">
        <v>137</v>
      </c>
      <c r="J10" t="s">
        <v>137</v>
      </c>
      <c r="K10" t="s">
        <v>249</v>
      </c>
      <c r="N10" s="3">
        <v>45644</v>
      </c>
      <c r="O10" s="126">
        <v>1</v>
      </c>
      <c r="R10" s="126">
        <v>1</v>
      </c>
    </row>
    <row r="11" spans="1:25" x14ac:dyDescent="0.35">
      <c r="A11" t="s">
        <v>268</v>
      </c>
      <c r="B11" t="s">
        <v>269</v>
      </c>
      <c r="C11" t="s">
        <v>270</v>
      </c>
      <c r="D11" t="s">
        <v>271</v>
      </c>
      <c r="E11" t="s">
        <v>27</v>
      </c>
      <c r="F11" t="s">
        <v>247</v>
      </c>
      <c r="G11" t="s">
        <v>248</v>
      </c>
      <c r="H11" s="3">
        <v>45643.809687499997</v>
      </c>
      <c r="I11" t="s">
        <v>137</v>
      </c>
      <c r="J11" t="s">
        <v>137</v>
      </c>
      <c r="K11" t="s">
        <v>249</v>
      </c>
      <c r="N11" s="3">
        <v>45644</v>
      </c>
      <c r="T11" s="126">
        <v>1</v>
      </c>
    </row>
    <row r="12" spans="1:25" x14ac:dyDescent="0.35">
      <c r="A12" t="s">
        <v>272</v>
      </c>
      <c r="B12" t="s">
        <v>273</v>
      </c>
      <c r="C12" t="s">
        <v>274</v>
      </c>
      <c r="D12" t="s">
        <v>275</v>
      </c>
      <c r="E12" t="s">
        <v>276</v>
      </c>
      <c r="F12" t="s">
        <v>277</v>
      </c>
      <c r="G12" t="s">
        <v>248</v>
      </c>
      <c r="H12" s="3">
        <v>45609.58184027778</v>
      </c>
      <c r="I12" t="s">
        <v>137</v>
      </c>
      <c r="J12" t="s">
        <v>137</v>
      </c>
      <c r="K12" t="s">
        <v>249</v>
      </c>
      <c r="N12" s="3">
        <v>45644</v>
      </c>
      <c r="S12" s="126">
        <v>1</v>
      </c>
      <c r="T12" s="126">
        <v>1</v>
      </c>
    </row>
    <row r="13" spans="1:25" x14ac:dyDescent="0.35">
      <c r="A13" t="s">
        <v>278</v>
      </c>
      <c r="B13" t="s">
        <v>279</v>
      </c>
      <c r="C13" t="s">
        <v>280</v>
      </c>
      <c r="D13" t="s">
        <v>281</v>
      </c>
      <c r="E13" t="s">
        <v>63</v>
      </c>
      <c r="F13" t="s">
        <v>282</v>
      </c>
      <c r="G13" t="s">
        <v>362</v>
      </c>
      <c r="H13" s="3">
        <v>45628.94672453704</v>
      </c>
      <c r="I13" t="s">
        <v>137</v>
      </c>
      <c r="J13" t="s">
        <v>137</v>
      </c>
      <c r="K13" t="s">
        <v>249</v>
      </c>
      <c r="L13" s="135">
        <v>1</v>
      </c>
      <c r="N13" s="3">
        <v>45644</v>
      </c>
      <c r="W13" s="126">
        <v>1</v>
      </c>
    </row>
    <row r="14" spans="1:25" x14ac:dyDescent="0.35">
      <c r="A14" t="s">
        <v>285</v>
      </c>
      <c r="B14" t="s">
        <v>286</v>
      </c>
      <c r="C14" t="s">
        <v>287</v>
      </c>
      <c r="D14" t="s">
        <v>288</v>
      </c>
      <c r="E14" t="s">
        <v>57</v>
      </c>
      <c r="F14" t="s">
        <v>289</v>
      </c>
      <c r="G14" t="s">
        <v>248</v>
      </c>
      <c r="H14" s="3">
        <v>45643.709537037037</v>
      </c>
      <c r="I14" t="s">
        <v>137</v>
      </c>
      <c r="J14" t="s">
        <v>137</v>
      </c>
      <c r="K14" t="s">
        <v>249</v>
      </c>
      <c r="L14" s="135">
        <v>50</v>
      </c>
      <c r="N14" s="3">
        <v>45644</v>
      </c>
      <c r="S14" s="126">
        <v>1</v>
      </c>
      <c r="T14" s="126">
        <v>2</v>
      </c>
      <c r="U14" s="126">
        <v>1</v>
      </c>
      <c r="Y14" t="s">
        <v>290</v>
      </c>
    </row>
    <row r="15" spans="1:25" x14ac:dyDescent="0.35">
      <c r="A15" t="s">
        <v>1030</v>
      </c>
      <c r="B15" t="s">
        <v>1031</v>
      </c>
      <c r="C15" t="s">
        <v>1032</v>
      </c>
      <c r="D15" t="s">
        <v>1033</v>
      </c>
      <c r="E15" t="s">
        <v>293</v>
      </c>
      <c r="F15" t="s">
        <v>542</v>
      </c>
      <c r="G15" t="s">
        <v>294</v>
      </c>
      <c r="H15" s="3">
        <v>45643.718263888892</v>
      </c>
      <c r="I15" t="s">
        <v>284</v>
      </c>
      <c r="J15" t="s">
        <v>137</v>
      </c>
      <c r="K15" t="s">
        <v>249</v>
      </c>
      <c r="N15" s="3">
        <v>45644</v>
      </c>
      <c r="V15" s="126">
        <v>1</v>
      </c>
    </row>
    <row r="16" spans="1:25" x14ac:dyDescent="0.35">
      <c r="A16" t="s">
        <v>1373</v>
      </c>
      <c r="B16" t="s">
        <v>278</v>
      </c>
      <c r="C16" t="s">
        <v>1374</v>
      </c>
      <c r="D16" t="s">
        <v>1375</v>
      </c>
      <c r="E16" t="s">
        <v>63</v>
      </c>
      <c r="F16" t="s">
        <v>282</v>
      </c>
      <c r="G16" t="s">
        <v>294</v>
      </c>
      <c r="H16" s="3">
        <v>45644.04178240741</v>
      </c>
      <c r="I16" t="s">
        <v>137</v>
      </c>
      <c r="J16" t="s">
        <v>137</v>
      </c>
      <c r="K16" t="s">
        <v>249</v>
      </c>
      <c r="N16" s="3">
        <v>45644</v>
      </c>
      <c r="R16" s="126">
        <v>1</v>
      </c>
    </row>
    <row r="17" spans="1:25" x14ac:dyDescent="0.35">
      <c r="A17" t="s">
        <v>295</v>
      </c>
      <c r="B17" t="s">
        <v>296</v>
      </c>
      <c r="C17" t="s">
        <v>297</v>
      </c>
      <c r="D17" t="s">
        <v>298</v>
      </c>
      <c r="E17" t="s">
        <v>63</v>
      </c>
      <c r="F17" t="s">
        <v>282</v>
      </c>
      <c r="G17" t="s">
        <v>248</v>
      </c>
      <c r="H17" s="3">
        <v>45643.749293981484</v>
      </c>
      <c r="I17" t="s">
        <v>137</v>
      </c>
      <c r="J17" t="s">
        <v>137</v>
      </c>
      <c r="K17" t="s">
        <v>249</v>
      </c>
      <c r="L17" s="135">
        <v>66</v>
      </c>
      <c r="N17" s="3">
        <v>45644</v>
      </c>
      <c r="S17" s="126">
        <v>1</v>
      </c>
      <c r="T17" s="126">
        <v>1</v>
      </c>
      <c r="U17" s="126">
        <v>1</v>
      </c>
      <c r="Y17" t="s">
        <v>299</v>
      </c>
    </row>
    <row r="18" spans="1:25" x14ac:dyDescent="0.35">
      <c r="A18" t="s">
        <v>300</v>
      </c>
      <c r="B18" t="s">
        <v>301</v>
      </c>
      <c r="C18" t="s">
        <v>302</v>
      </c>
      <c r="D18" t="s">
        <v>303</v>
      </c>
      <c r="E18" t="s">
        <v>27</v>
      </c>
      <c r="F18" t="s">
        <v>247</v>
      </c>
      <c r="G18" t="s">
        <v>304</v>
      </c>
      <c r="H18" s="3">
        <v>45643.595266203702</v>
      </c>
      <c r="I18" t="s">
        <v>137</v>
      </c>
      <c r="J18" t="s">
        <v>137</v>
      </c>
      <c r="M18" s="126" t="s">
        <v>249</v>
      </c>
      <c r="N18" s="3">
        <v>45644</v>
      </c>
      <c r="R18" s="126">
        <v>1</v>
      </c>
      <c r="V18" s="126">
        <v>1</v>
      </c>
    </row>
    <row r="19" spans="1:25" x14ac:dyDescent="0.35">
      <c r="A19" t="s">
        <v>307</v>
      </c>
      <c r="B19" t="s">
        <v>308</v>
      </c>
      <c r="C19" t="s">
        <v>309</v>
      </c>
      <c r="D19" t="s">
        <v>310</v>
      </c>
      <c r="G19" t="s">
        <v>283</v>
      </c>
      <c r="H19" s="3">
        <v>45574.594212962962</v>
      </c>
      <c r="I19" t="s">
        <v>137</v>
      </c>
      <c r="J19" t="s">
        <v>137</v>
      </c>
      <c r="N19" s="3">
        <v>45644</v>
      </c>
    </row>
    <row r="20" spans="1:25" x14ac:dyDescent="0.35">
      <c r="A20" t="s">
        <v>312</v>
      </c>
      <c r="B20" t="s">
        <v>313</v>
      </c>
      <c r="C20" t="s">
        <v>287</v>
      </c>
      <c r="D20" t="s">
        <v>314</v>
      </c>
      <c r="G20" t="s">
        <v>262</v>
      </c>
      <c r="H20" s="3">
        <v>45639.000115740739</v>
      </c>
      <c r="I20" t="s">
        <v>137</v>
      </c>
      <c r="J20" t="s">
        <v>137</v>
      </c>
      <c r="N20" s="3">
        <v>45644</v>
      </c>
    </row>
    <row r="21" spans="1:25" x14ac:dyDescent="0.35">
      <c r="A21" t="s">
        <v>315</v>
      </c>
      <c r="B21" t="s">
        <v>316</v>
      </c>
      <c r="C21" t="s">
        <v>317</v>
      </c>
      <c r="D21" t="s">
        <v>318</v>
      </c>
      <c r="E21" t="s">
        <v>57</v>
      </c>
      <c r="F21" t="s">
        <v>289</v>
      </c>
      <c r="G21" t="s">
        <v>319</v>
      </c>
      <c r="H21" s="3">
        <v>45639.631550925929</v>
      </c>
      <c r="I21" t="s">
        <v>137</v>
      </c>
      <c r="J21" t="s">
        <v>137</v>
      </c>
      <c r="N21" s="3">
        <v>45644</v>
      </c>
      <c r="O21" s="126">
        <v>1</v>
      </c>
      <c r="P21" s="126">
        <v>1</v>
      </c>
      <c r="Q21" s="126">
        <v>1</v>
      </c>
      <c r="R21" s="126">
        <v>1</v>
      </c>
      <c r="S21" s="126">
        <v>1</v>
      </c>
      <c r="T21" s="126">
        <v>1</v>
      </c>
      <c r="U21" s="126">
        <v>1</v>
      </c>
    </row>
    <row r="22" spans="1:25" x14ac:dyDescent="0.35">
      <c r="A22" t="s">
        <v>1577</v>
      </c>
      <c r="B22" t="s">
        <v>1578</v>
      </c>
      <c r="C22" t="s">
        <v>439</v>
      </c>
      <c r="D22" t="s">
        <v>1579</v>
      </c>
      <c r="E22" t="s">
        <v>63</v>
      </c>
      <c r="F22" t="s">
        <v>282</v>
      </c>
      <c r="G22" t="s">
        <v>294</v>
      </c>
      <c r="H22" s="3">
        <v>45643.83184027778</v>
      </c>
      <c r="I22" t="s">
        <v>137</v>
      </c>
      <c r="J22" t="s">
        <v>137</v>
      </c>
      <c r="K22" t="s">
        <v>249</v>
      </c>
      <c r="N22" s="3">
        <v>45644</v>
      </c>
      <c r="R22" s="126">
        <v>1</v>
      </c>
    </row>
    <row r="23" spans="1:25" x14ac:dyDescent="0.35">
      <c r="A23" t="s">
        <v>1085</v>
      </c>
      <c r="B23" t="s">
        <v>1086</v>
      </c>
      <c r="C23" t="s">
        <v>297</v>
      </c>
      <c r="D23" t="s">
        <v>1087</v>
      </c>
      <c r="E23" t="s">
        <v>266</v>
      </c>
      <c r="F23" t="s">
        <v>267</v>
      </c>
      <c r="G23" t="s">
        <v>248</v>
      </c>
      <c r="H23" s="3">
        <v>45643.651909722219</v>
      </c>
      <c r="I23" t="s">
        <v>137</v>
      </c>
      <c r="J23" t="s">
        <v>137</v>
      </c>
      <c r="K23" t="s">
        <v>249</v>
      </c>
      <c r="N23" s="3">
        <v>45644</v>
      </c>
      <c r="T23" s="126">
        <v>1</v>
      </c>
    </row>
    <row r="24" spans="1:25" x14ac:dyDescent="0.35">
      <c r="A24" t="s">
        <v>320</v>
      </c>
      <c r="B24" t="s">
        <v>321</v>
      </c>
      <c r="C24" t="s">
        <v>297</v>
      </c>
      <c r="D24" t="s">
        <v>322</v>
      </c>
      <c r="E24" t="s">
        <v>63</v>
      </c>
      <c r="F24" t="s">
        <v>323</v>
      </c>
      <c r="G24" t="s">
        <v>248</v>
      </c>
      <c r="H24" s="3">
        <v>45637.833437499998</v>
      </c>
      <c r="I24" t="s">
        <v>137</v>
      </c>
      <c r="J24" t="s">
        <v>137</v>
      </c>
      <c r="K24" t="s">
        <v>249</v>
      </c>
      <c r="N24" s="3">
        <v>45644</v>
      </c>
      <c r="T24" s="126">
        <v>1</v>
      </c>
      <c r="Y24" t="s">
        <v>324</v>
      </c>
    </row>
    <row r="25" spans="1:25" x14ac:dyDescent="0.35">
      <c r="A25" t="s">
        <v>971</v>
      </c>
      <c r="B25" t="s">
        <v>296</v>
      </c>
      <c r="C25" t="s">
        <v>245</v>
      </c>
      <c r="D25" t="s">
        <v>972</v>
      </c>
      <c r="E25" t="s">
        <v>27</v>
      </c>
      <c r="F25" t="s">
        <v>247</v>
      </c>
      <c r="G25" t="s">
        <v>294</v>
      </c>
      <c r="H25" s="3">
        <v>45643.681273148148</v>
      </c>
      <c r="I25" t="s">
        <v>137</v>
      </c>
      <c r="J25" t="s">
        <v>137</v>
      </c>
      <c r="K25" t="s">
        <v>249</v>
      </c>
      <c r="L25" s="135">
        <v>34</v>
      </c>
      <c r="N25" s="3">
        <v>45644</v>
      </c>
      <c r="V25" s="126">
        <v>1</v>
      </c>
      <c r="W25" s="126">
        <v>1</v>
      </c>
      <c r="X25" s="126">
        <v>1</v>
      </c>
    </row>
    <row r="26" spans="1:25" x14ac:dyDescent="0.35">
      <c r="A26" t="s">
        <v>1035</v>
      </c>
      <c r="B26" t="s">
        <v>1036</v>
      </c>
      <c r="C26" t="s">
        <v>245</v>
      </c>
      <c r="D26" t="s">
        <v>1037</v>
      </c>
      <c r="E26" t="s">
        <v>473</v>
      </c>
      <c r="F26" t="s">
        <v>474</v>
      </c>
      <c r="G26" t="s">
        <v>248</v>
      </c>
      <c r="H26" s="3">
        <v>45643.627488425926</v>
      </c>
      <c r="I26" t="s">
        <v>137</v>
      </c>
      <c r="J26" t="s">
        <v>137</v>
      </c>
      <c r="K26" t="s">
        <v>249</v>
      </c>
      <c r="L26" s="135">
        <v>38</v>
      </c>
      <c r="N26" s="3">
        <v>45644</v>
      </c>
      <c r="T26" s="126">
        <v>1</v>
      </c>
    </row>
    <row r="27" spans="1:25" x14ac:dyDescent="0.35">
      <c r="A27" t="s">
        <v>325</v>
      </c>
      <c r="B27" t="s">
        <v>326</v>
      </c>
      <c r="C27" t="s">
        <v>245</v>
      </c>
      <c r="D27" t="s">
        <v>327</v>
      </c>
      <c r="E27" t="s">
        <v>27</v>
      </c>
      <c r="F27" t="s">
        <v>247</v>
      </c>
      <c r="G27" t="s">
        <v>248</v>
      </c>
      <c r="H27" s="3">
        <v>45643.866689814815</v>
      </c>
      <c r="I27" t="s">
        <v>137</v>
      </c>
      <c r="J27" t="s">
        <v>137</v>
      </c>
      <c r="K27" t="s">
        <v>249</v>
      </c>
      <c r="L27" s="135">
        <v>63</v>
      </c>
      <c r="N27" s="3">
        <v>45644</v>
      </c>
      <c r="T27" s="126">
        <v>1</v>
      </c>
    </row>
    <row r="28" spans="1:25" x14ac:dyDescent="0.35">
      <c r="A28" t="s">
        <v>328</v>
      </c>
      <c r="B28" t="s">
        <v>329</v>
      </c>
      <c r="C28" t="s">
        <v>287</v>
      </c>
      <c r="D28" t="s">
        <v>330</v>
      </c>
      <c r="E28" t="s">
        <v>57</v>
      </c>
      <c r="F28" t="s">
        <v>289</v>
      </c>
      <c r="G28" t="s">
        <v>248</v>
      </c>
      <c r="H28" s="3">
        <v>45643.720081018517</v>
      </c>
      <c r="I28" t="s">
        <v>137</v>
      </c>
      <c r="J28" t="s">
        <v>137</v>
      </c>
      <c r="K28" t="s">
        <v>249</v>
      </c>
      <c r="L28" s="135">
        <v>61</v>
      </c>
      <c r="N28" s="3">
        <v>45644</v>
      </c>
      <c r="T28" s="126">
        <v>1</v>
      </c>
      <c r="Y28" t="s">
        <v>331</v>
      </c>
    </row>
    <row r="29" spans="1:25" x14ac:dyDescent="0.35">
      <c r="A29" t="s">
        <v>332</v>
      </c>
      <c r="B29" t="s">
        <v>333</v>
      </c>
      <c r="C29" t="s">
        <v>334</v>
      </c>
      <c r="D29" t="s">
        <v>335</v>
      </c>
      <c r="E29" t="s">
        <v>336</v>
      </c>
      <c r="F29" t="s">
        <v>337</v>
      </c>
      <c r="G29" t="s">
        <v>248</v>
      </c>
      <c r="H29" s="3">
        <v>45642.654432870368</v>
      </c>
      <c r="I29" t="s">
        <v>137</v>
      </c>
      <c r="J29" t="s">
        <v>137</v>
      </c>
      <c r="K29" t="s">
        <v>249</v>
      </c>
      <c r="L29" s="135">
        <v>58</v>
      </c>
      <c r="N29" s="3">
        <v>45644</v>
      </c>
      <c r="T29" s="126">
        <v>1</v>
      </c>
      <c r="Y29" t="s">
        <v>338</v>
      </c>
    </row>
    <row r="30" spans="1:25" x14ac:dyDescent="0.35">
      <c r="A30" t="s">
        <v>339</v>
      </c>
      <c r="B30" t="s">
        <v>340</v>
      </c>
      <c r="C30" t="s">
        <v>245</v>
      </c>
      <c r="D30" t="s">
        <v>341</v>
      </c>
      <c r="E30" t="s">
        <v>27</v>
      </c>
      <c r="F30" t="s">
        <v>247</v>
      </c>
      <c r="G30" t="s">
        <v>386</v>
      </c>
      <c r="H30" s="3">
        <v>45643.793275462966</v>
      </c>
      <c r="I30" t="s">
        <v>137</v>
      </c>
      <c r="J30" t="s">
        <v>137</v>
      </c>
      <c r="K30" t="s">
        <v>249</v>
      </c>
      <c r="L30" s="135">
        <v>4</v>
      </c>
      <c r="M30" s="126" t="s">
        <v>249</v>
      </c>
      <c r="N30" s="3">
        <v>45644</v>
      </c>
      <c r="S30" s="126">
        <v>1</v>
      </c>
      <c r="T30" s="126">
        <v>1</v>
      </c>
      <c r="U30" s="126">
        <v>1</v>
      </c>
      <c r="Y30" t="s">
        <v>342</v>
      </c>
    </row>
    <row r="31" spans="1:25" x14ac:dyDescent="0.35">
      <c r="A31" t="s">
        <v>1312</v>
      </c>
      <c r="B31" t="s">
        <v>1313</v>
      </c>
      <c r="C31" t="s">
        <v>1314</v>
      </c>
      <c r="D31" t="s">
        <v>1315</v>
      </c>
      <c r="E31" t="s">
        <v>336</v>
      </c>
      <c r="F31" t="s">
        <v>347</v>
      </c>
      <c r="G31" t="s">
        <v>283</v>
      </c>
      <c r="H31" s="3">
        <v>45643.911041666666</v>
      </c>
      <c r="I31" t="s">
        <v>137</v>
      </c>
      <c r="J31" t="s">
        <v>137</v>
      </c>
      <c r="K31" t="s">
        <v>249</v>
      </c>
      <c r="M31" s="126" t="s">
        <v>249</v>
      </c>
      <c r="N31" s="3">
        <v>45644</v>
      </c>
      <c r="V31" s="126">
        <v>1</v>
      </c>
    </row>
    <row r="32" spans="1:25" x14ac:dyDescent="0.35">
      <c r="A32" t="s">
        <v>343</v>
      </c>
      <c r="B32" t="s">
        <v>344</v>
      </c>
      <c r="C32" t="s">
        <v>345</v>
      </c>
      <c r="D32" t="s">
        <v>346</v>
      </c>
      <c r="E32" t="s">
        <v>336</v>
      </c>
      <c r="F32" t="s">
        <v>347</v>
      </c>
      <c r="G32" t="s">
        <v>294</v>
      </c>
      <c r="H32" s="3">
        <v>45643.898599537039</v>
      </c>
      <c r="I32" t="s">
        <v>137</v>
      </c>
      <c r="J32" t="s">
        <v>137</v>
      </c>
      <c r="K32" t="s">
        <v>249</v>
      </c>
      <c r="L32" s="135">
        <v>4</v>
      </c>
      <c r="N32" s="3">
        <v>45644</v>
      </c>
      <c r="V32" s="126">
        <v>1</v>
      </c>
    </row>
    <row r="33" spans="1:25" x14ac:dyDescent="0.35">
      <c r="A33" t="s">
        <v>872</v>
      </c>
      <c r="B33" t="s">
        <v>873</v>
      </c>
      <c r="C33" t="s">
        <v>909</v>
      </c>
      <c r="D33" t="s">
        <v>874</v>
      </c>
      <c r="E33" t="s">
        <v>57</v>
      </c>
      <c r="F33" t="s">
        <v>289</v>
      </c>
      <c r="G33" t="s">
        <v>319</v>
      </c>
      <c r="H33" s="3">
        <v>45643.777858796297</v>
      </c>
      <c r="I33" t="s">
        <v>137</v>
      </c>
      <c r="J33" t="s">
        <v>137</v>
      </c>
      <c r="N33" s="3">
        <v>45644</v>
      </c>
      <c r="O33" s="126">
        <v>1</v>
      </c>
      <c r="P33" s="126">
        <v>1</v>
      </c>
      <c r="Q33" s="126">
        <v>1</v>
      </c>
      <c r="R33" s="126">
        <v>1</v>
      </c>
      <c r="S33" s="126">
        <v>1</v>
      </c>
      <c r="T33" s="126">
        <v>1</v>
      </c>
      <c r="U33" s="126">
        <v>1</v>
      </c>
    </row>
    <row r="34" spans="1:25" x14ac:dyDescent="0.35">
      <c r="A34" t="s">
        <v>348</v>
      </c>
      <c r="B34" t="s">
        <v>349</v>
      </c>
      <c r="C34" t="s">
        <v>350</v>
      </c>
      <c r="D34" t="s">
        <v>351</v>
      </c>
      <c r="E34" t="s">
        <v>352</v>
      </c>
      <c r="F34" t="s">
        <v>352</v>
      </c>
      <c r="G34" t="s">
        <v>304</v>
      </c>
      <c r="H34" s="3">
        <v>45189.593414351853</v>
      </c>
      <c r="I34" t="s">
        <v>137</v>
      </c>
      <c r="J34" t="s">
        <v>358</v>
      </c>
      <c r="N34" s="3">
        <v>45644</v>
      </c>
      <c r="V34" s="126">
        <v>1</v>
      </c>
    </row>
    <row r="35" spans="1:25" x14ac:dyDescent="0.35">
      <c r="A35" t="s">
        <v>353</v>
      </c>
      <c r="B35" t="s">
        <v>354</v>
      </c>
      <c r="C35" t="s">
        <v>355</v>
      </c>
      <c r="D35" t="s">
        <v>356</v>
      </c>
      <c r="G35" t="s">
        <v>357</v>
      </c>
      <c r="H35" s="3">
        <v>44881.822511574072</v>
      </c>
      <c r="I35" t="s">
        <v>137</v>
      </c>
      <c r="J35" t="s">
        <v>358</v>
      </c>
      <c r="N35" s="3">
        <v>45644</v>
      </c>
    </row>
    <row r="36" spans="1:25" x14ac:dyDescent="0.35">
      <c r="A36" t="s">
        <v>359</v>
      </c>
      <c r="B36" t="s">
        <v>360</v>
      </c>
      <c r="C36" t="s">
        <v>287</v>
      </c>
      <c r="D36" t="s">
        <v>361</v>
      </c>
      <c r="E36" t="s">
        <v>57</v>
      </c>
      <c r="F36" t="s">
        <v>289</v>
      </c>
      <c r="G36" t="s">
        <v>362</v>
      </c>
      <c r="H36" s="3">
        <v>45643.556493055556</v>
      </c>
      <c r="I36" t="s">
        <v>137</v>
      </c>
      <c r="J36" t="s">
        <v>137</v>
      </c>
      <c r="K36" t="s">
        <v>249</v>
      </c>
      <c r="L36" s="135">
        <v>35</v>
      </c>
      <c r="N36" s="3">
        <v>45644</v>
      </c>
      <c r="P36" s="126">
        <v>1</v>
      </c>
      <c r="Q36" s="126">
        <v>1</v>
      </c>
      <c r="T36" s="126">
        <v>1</v>
      </c>
      <c r="Y36" t="s">
        <v>363</v>
      </c>
    </row>
    <row r="37" spans="1:25" x14ac:dyDescent="0.35">
      <c r="A37" t="s">
        <v>364</v>
      </c>
      <c r="B37" t="s">
        <v>365</v>
      </c>
      <c r="C37" t="s">
        <v>366</v>
      </c>
      <c r="D37" t="s">
        <v>367</v>
      </c>
      <c r="E37" t="s">
        <v>27</v>
      </c>
      <c r="F37" t="s">
        <v>247</v>
      </c>
      <c r="G37" t="s">
        <v>311</v>
      </c>
      <c r="H37" s="3">
        <v>45643.929548611108</v>
      </c>
      <c r="I37" t="s">
        <v>137</v>
      </c>
      <c r="J37" t="s">
        <v>137</v>
      </c>
      <c r="K37" t="s">
        <v>249</v>
      </c>
      <c r="N37" s="3">
        <v>45644</v>
      </c>
      <c r="R37" s="126">
        <v>1</v>
      </c>
    </row>
    <row r="38" spans="1:25" x14ac:dyDescent="0.35">
      <c r="A38" t="s">
        <v>368</v>
      </c>
      <c r="B38" t="s">
        <v>369</v>
      </c>
      <c r="C38" t="s">
        <v>305</v>
      </c>
      <c r="D38" t="s">
        <v>370</v>
      </c>
      <c r="E38" t="s">
        <v>57</v>
      </c>
      <c r="F38" t="s">
        <v>306</v>
      </c>
      <c r="G38" t="s">
        <v>304</v>
      </c>
      <c r="H38" s="3">
        <v>44153.891817129632</v>
      </c>
      <c r="I38" t="s">
        <v>137</v>
      </c>
      <c r="J38" t="s">
        <v>358</v>
      </c>
      <c r="N38" s="3">
        <v>45644</v>
      </c>
      <c r="Q38" s="126">
        <v>1</v>
      </c>
    </row>
    <row r="39" spans="1:25" x14ac:dyDescent="0.35">
      <c r="A39" t="s">
        <v>371</v>
      </c>
      <c r="B39" t="s">
        <v>372</v>
      </c>
      <c r="C39" t="s">
        <v>287</v>
      </c>
      <c r="D39" t="s">
        <v>373</v>
      </c>
      <c r="E39" t="s">
        <v>57</v>
      </c>
      <c r="F39" t="s">
        <v>289</v>
      </c>
      <c r="G39" t="s">
        <v>362</v>
      </c>
      <c r="H39" s="3">
        <v>45642.629965277774</v>
      </c>
      <c r="I39" t="s">
        <v>137</v>
      </c>
      <c r="J39" t="s">
        <v>137</v>
      </c>
      <c r="K39" t="s">
        <v>249</v>
      </c>
      <c r="L39" s="135">
        <v>23</v>
      </c>
      <c r="N39" s="3">
        <v>45644</v>
      </c>
      <c r="Q39" s="126">
        <v>1</v>
      </c>
      <c r="T39" s="126">
        <v>1</v>
      </c>
      <c r="Y39" t="s">
        <v>374</v>
      </c>
    </row>
    <row r="40" spans="1:25" x14ac:dyDescent="0.35">
      <c r="A40" t="s">
        <v>375</v>
      </c>
      <c r="B40" t="s">
        <v>376</v>
      </c>
      <c r="C40" t="s">
        <v>377</v>
      </c>
      <c r="D40" t="s">
        <v>378</v>
      </c>
      <c r="E40" t="s">
        <v>266</v>
      </c>
      <c r="F40" t="s">
        <v>267</v>
      </c>
      <c r="G40" t="s">
        <v>379</v>
      </c>
      <c r="H40" s="3">
        <v>45643.650983796295</v>
      </c>
      <c r="I40" t="s">
        <v>137</v>
      </c>
      <c r="J40" t="s">
        <v>137</v>
      </c>
      <c r="K40" t="s">
        <v>249</v>
      </c>
      <c r="M40" s="126" t="s">
        <v>249</v>
      </c>
      <c r="N40" s="3">
        <v>45644</v>
      </c>
      <c r="Q40" s="126">
        <v>1</v>
      </c>
      <c r="S40" s="126">
        <v>2</v>
      </c>
      <c r="T40" s="126">
        <v>2</v>
      </c>
      <c r="U40" s="126">
        <v>1</v>
      </c>
      <c r="Y40" t="s">
        <v>380</v>
      </c>
    </row>
    <row r="41" spans="1:25" x14ac:dyDescent="0.35">
      <c r="A41" t="s">
        <v>1077</v>
      </c>
      <c r="B41" t="s">
        <v>1078</v>
      </c>
      <c r="C41" t="s">
        <v>1079</v>
      </c>
      <c r="D41" t="s">
        <v>1080</v>
      </c>
      <c r="E41" t="s">
        <v>473</v>
      </c>
      <c r="F41" t="s">
        <v>474</v>
      </c>
      <c r="G41" t="s">
        <v>567</v>
      </c>
      <c r="H41" s="3">
        <v>45643.850138888891</v>
      </c>
      <c r="I41" t="s">
        <v>137</v>
      </c>
      <c r="J41" t="s">
        <v>137</v>
      </c>
      <c r="K41" t="s">
        <v>249</v>
      </c>
      <c r="N41" s="3">
        <v>45644</v>
      </c>
      <c r="T41" s="126">
        <v>1</v>
      </c>
    </row>
    <row r="42" spans="1:25" x14ac:dyDescent="0.35">
      <c r="A42" t="s">
        <v>899</v>
      </c>
      <c r="B42" t="s">
        <v>900</v>
      </c>
      <c r="C42" t="s">
        <v>901</v>
      </c>
      <c r="D42" t="s">
        <v>902</v>
      </c>
      <c r="E42" t="s">
        <v>293</v>
      </c>
      <c r="F42" t="s">
        <v>542</v>
      </c>
      <c r="G42" t="s">
        <v>294</v>
      </c>
      <c r="H42" s="3">
        <v>45631.896817129629</v>
      </c>
      <c r="I42" t="s">
        <v>284</v>
      </c>
      <c r="J42" t="s">
        <v>137</v>
      </c>
      <c r="K42" t="s">
        <v>249</v>
      </c>
      <c r="L42" s="135">
        <v>10</v>
      </c>
      <c r="M42" s="126" t="s">
        <v>249</v>
      </c>
      <c r="N42" s="3">
        <v>45644</v>
      </c>
      <c r="V42" s="126">
        <v>1</v>
      </c>
    </row>
    <row r="43" spans="1:25" x14ac:dyDescent="0.35">
      <c r="A43" t="s">
        <v>382</v>
      </c>
      <c r="B43" t="s">
        <v>383</v>
      </c>
      <c r="C43" t="s">
        <v>384</v>
      </c>
      <c r="D43" t="s">
        <v>385</v>
      </c>
      <c r="E43" t="s">
        <v>57</v>
      </c>
      <c r="F43" t="s">
        <v>289</v>
      </c>
      <c r="G43" t="s">
        <v>386</v>
      </c>
      <c r="H43" s="3">
        <v>45639.744270833333</v>
      </c>
      <c r="I43" t="s">
        <v>137</v>
      </c>
      <c r="J43" t="s">
        <v>137</v>
      </c>
      <c r="K43" t="s">
        <v>249</v>
      </c>
      <c r="N43" s="3">
        <v>45644</v>
      </c>
      <c r="S43" s="126">
        <v>1</v>
      </c>
      <c r="Y43" t="s">
        <v>387</v>
      </c>
    </row>
    <row r="44" spans="1:25" x14ac:dyDescent="0.35">
      <c r="A44" t="s">
        <v>388</v>
      </c>
      <c r="B44" t="s">
        <v>389</v>
      </c>
      <c r="C44" t="s">
        <v>345</v>
      </c>
      <c r="D44" t="s">
        <v>390</v>
      </c>
      <c r="E44" t="s">
        <v>63</v>
      </c>
      <c r="F44" t="s">
        <v>391</v>
      </c>
      <c r="G44" t="s">
        <v>294</v>
      </c>
      <c r="H44" s="3">
        <v>45548.757164351853</v>
      </c>
      <c r="I44" t="s">
        <v>137</v>
      </c>
      <c r="J44" t="s">
        <v>284</v>
      </c>
      <c r="K44" t="s">
        <v>249</v>
      </c>
      <c r="N44" s="3">
        <v>45644</v>
      </c>
      <c r="W44" s="126">
        <v>1</v>
      </c>
      <c r="X44" s="126">
        <v>1</v>
      </c>
    </row>
    <row r="45" spans="1:25" x14ac:dyDescent="0.35">
      <c r="A45" t="s">
        <v>392</v>
      </c>
      <c r="B45" t="s">
        <v>393</v>
      </c>
      <c r="C45" t="s">
        <v>394</v>
      </c>
      <c r="D45" t="s">
        <v>395</v>
      </c>
      <c r="E45" t="s">
        <v>396</v>
      </c>
      <c r="F45" t="s">
        <v>397</v>
      </c>
      <c r="G45" t="s">
        <v>283</v>
      </c>
      <c r="H45" s="3">
        <v>45643.696666666663</v>
      </c>
      <c r="I45" t="s">
        <v>137</v>
      </c>
      <c r="J45" t="s">
        <v>137</v>
      </c>
      <c r="K45" t="s">
        <v>249</v>
      </c>
      <c r="N45" s="3">
        <v>45644</v>
      </c>
      <c r="W45" s="126">
        <v>1</v>
      </c>
      <c r="X45" s="126">
        <v>1</v>
      </c>
    </row>
    <row r="46" spans="1:25" x14ac:dyDescent="0.35">
      <c r="A46" t="s">
        <v>1469</v>
      </c>
      <c r="B46" t="s">
        <v>1470</v>
      </c>
      <c r="C46" t="s">
        <v>1324</v>
      </c>
      <c r="D46" t="s">
        <v>1471</v>
      </c>
      <c r="E46" t="s">
        <v>256</v>
      </c>
      <c r="F46" t="s">
        <v>257</v>
      </c>
      <c r="G46" t="s">
        <v>567</v>
      </c>
      <c r="H46" s="3">
        <v>45643.676527777781</v>
      </c>
      <c r="I46" t="s">
        <v>137</v>
      </c>
      <c r="J46" t="s">
        <v>137</v>
      </c>
      <c r="K46" t="s">
        <v>249</v>
      </c>
      <c r="L46" s="135">
        <v>43</v>
      </c>
      <c r="N46" s="3">
        <v>45644</v>
      </c>
      <c r="T46" s="126">
        <v>1</v>
      </c>
    </row>
    <row r="47" spans="1:25" x14ac:dyDescent="0.35">
      <c r="A47" t="s">
        <v>932</v>
      </c>
      <c r="B47" t="s">
        <v>933</v>
      </c>
      <c r="C47" t="s">
        <v>934</v>
      </c>
      <c r="D47" t="s">
        <v>935</v>
      </c>
      <c r="E47" t="s">
        <v>428</v>
      </c>
      <c r="F47" t="s">
        <v>429</v>
      </c>
      <c r="G47" t="s">
        <v>294</v>
      </c>
      <c r="H47" s="3">
        <v>45643.924062500002</v>
      </c>
      <c r="I47" t="s">
        <v>137</v>
      </c>
      <c r="J47" t="s">
        <v>137</v>
      </c>
      <c r="K47" t="s">
        <v>249</v>
      </c>
      <c r="L47" s="135">
        <v>58</v>
      </c>
      <c r="N47" s="3">
        <v>45644</v>
      </c>
      <c r="W47" s="126">
        <v>1</v>
      </c>
      <c r="X47" s="126">
        <v>1</v>
      </c>
    </row>
    <row r="48" spans="1:25" x14ac:dyDescent="0.35">
      <c r="A48" t="s">
        <v>1562</v>
      </c>
      <c r="B48" t="s">
        <v>1563</v>
      </c>
      <c r="C48" t="s">
        <v>508</v>
      </c>
      <c r="D48" t="s">
        <v>1564</v>
      </c>
      <c r="E48" t="s">
        <v>63</v>
      </c>
      <c r="F48" t="s">
        <v>282</v>
      </c>
      <c r="G48" t="s">
        <v>294</v>
      </c>
      <c r="H48" s="3">
        <v>45643.784571759257</v>
      </c>
      <c r="I48" t="s">
        <v>137</v>
      </c>
      <c r="J48" t="s">
        <v>137</v>
      </c>
      <c r="K48" t="s">
        <v>249</v>
      </c>
      <c r="L48" s="135">
        <v>3</v>
      </c>
      <c r="N48" s="3">
        <v>45644</v>
      </c>
      <c r="R48" s="126">
        <v>1</v>
      </c>
    </row>
    <row r="49" spans="1:25" x14ac:dyDescent="0.35">
      <c r="A49" t="s">
        <v>398</v>
      </c>
      <c r="B49" t="s">
        <v>399</v>
      </c>
      <c r="C49" t="s">
        <v>400</v>
      </c>
      <c r="D49" t="s">
        <v>401</v>
      </c>
      <c r="E49" t="s">
        <v>57</v>
      </c>
      <c r="F49" t="s">
        <v>289</v>
      </c>
      <c r="G49" t="s">
        <v>319</v>
      </c>
      <c r="H49" s="3">
        <v>45643.76902777778</v>
      </c>
      <c r="I49" t="s">
        <v>137</v>
      </c>
      <c r="J49" t="s">
        <v>137</v>
      </c>
      <c r="K49" t="s">
        <v>249</v>
      </c>
      <c r="N49" s="3">
        <v>45644</v>
      </c>
      <c r="O49" s="126">
        <v>1</v>
      </c>
      <c r="P49" s="126">
        <v>1</v>
      </c>
      <c r="Q49" s="126">
        <v>1</v>
      </c>
      <c r="R49" s="126">
        <v>1</v>
      </c>
      <c r="S49" s="126">
        <v>1</v>
      </c>
      <c r="T49" s="126">
        <v>1</v>
      </c>
      <c r="U49" s="126">
        <v>1</v>
      </c>
      <c r="V49" s="126">
        <v>1</v>
      </c>
    </row>
    <row r="50" spans="1:25" x14ac:dyDescent="0.35">
      <c r="A50" t="s">
        <v>402</v>
      </c>
      <c r="B50" t="s">
        <v>403</v>
      </c>
      <c r="C50" t="s">
        <v>404</v>
      </c>
      <c r="D50" t="s">
        <v>405</v>
      </c>
      <c r="E50" t="s">
        <v>266</v>
      </c>
      <c r="F50" t="s">
        <v>267</v>
      </c>
      <c r="G50" t="s">
        <v>386</v>
      </c>
      <c r="H50" s="3">
        <v>45643.681111111109</v>
      </c>
      <c r="I50" t="s">
        <v>137</v>
      </c>
      <c r="J50" t="s">
        <v>137</v>
      </c>
      <c r="K50" t="s">
        <v>249</v>
      </c>
      <c r="L50" s="135">
        <v>8</v>
      </c>
      <c r="M50" s="126" t="s">
        <v>249</v>
      </c>
      <c r="N50" s="3">
        <v>45644</v>
      </c>
      <c r="S50" s="126">
        <v>2</v>
      </c>
      <c r="T50" s="126">
        <v>2</v>
      </c>
      <c r="U50" s="126">
        <v>1</v>
      </c>
      <c r="Y50" t="s">
        <v>406</v>
      </c>
    </row>
    <row r="51" spans="1:25" x14ac:dyDescent="0.35">
      <c r="A51" t="s">
        <v>407</v>
      </c>
      <c r="B51" t="s">
        <v>408</v>
      </c>
      <c r="C51" t="s">
        <v>409</v>
      </c>
      <c r="D51" t="s">
        <v>410</v>
      </c>
      <c r="E51" t="s">
        <v>27</v>
      </c>
      <c r="F51" t="s">
        <v>247</v>
      </c>
      <c r="G51" t="s">
        <v>304</v>
      </c>
      <c r="H51" s="3">
        <v>45638.671365740738</v>
      </c>
      <c r="I51" t="s">
        <v>137</v>
      </c>
      <c r="J51" t="s">
        <v>137</v>
      </c>
      <c r="M51" s="126" t="s">
        <v>249</v>
      </c>
      <c r="N51" s="3">
        <v>45644</v>
      </c>
      <c r="R51" s="126">
        <v>1</v>
      </c>
      <c r="S51" s="126">
        <v>1</v>
      </c>
      <c r="V51" s="126">
        <v>1</v>
      </c>
    </row>
    <row r="52" spans="1:25" x14ac:dyDescent="0.35">
      <c r="A52" t="s">
        <v>411</v>
      </c>
      <c r="B52" t="s">
        <v>412</v>
      </c>
      <c r="C52" t="s">
        <v>413</v>
      </c>
      <c r="D52" t="s">
        <v>414</v>
      </c>
      <c r="E52" t="s">
        <v>57</v>
      </c>
      <c r="F52" t="s">
        <v>289</v>
      </c>
      <c r="G52" t="s">
        <v>415</v>
      </c>
      <c r="H52" s="3">
        <v>45643.892210648148</v>
      </c>
      <c r="I52" t="s">
        <v>137</v>
      </c>
      <c r="J52" t="s">
        <v>137</v>
      </c>
      <c r="N52" s="3">
        <v>45644</v>
      </c>
      <c r="O52" s="126">
        <v>1</v>
      </c>
      <c r="R52" s="126">
        <v>1</v>
      </c>
      <c r="V52" s="126">
        <v>1</v>
      </c>
      <c r="W52" s="126">
        <v>1</v>
      </c>
      <c r="X52" s="126">
        <v>1</v>
      </c>
    </row>
    <row r="53" spans="1:25" x14ac:dyDescent="0.35">
      <c r="A53" t="s">
        <v>416</v>
      </c>
      <c r="B53" t="s">
        <v>417</v>
      </c>
      <c r="C53" t="s">
        <v>418</v>
      </c>
      <c r="D53" t="s">
        <v>419</v>
      </c>
      <c r="E53" t="s">
        <v>63</v>
      </c>
      <c r="F53" t="s">
        <v>282</v>
      </c>
      <c r="G53" t="s">
        <v>304</v>
      </c>
      <c r="H53" s="3">
        <v>45636.854780092595</v>
      </c>
      <c r="I53" t="s">
        <v>284</v>
      </c>
      <c r="J53" t="s">
        <v>137</v>
      </c>
      <c r="N53" s="3">
        <v>45644</v>
      </c>
      <c r="T53" s="126">
        <v>1</v>
      </c>
    </row>
    <row r="54" spans="1:25" x14ac:dyDescent="0.35">
      <c r="A54" t="s">
        <v>420</v>
      </c>
      <c r="B54" t="s">
        <v>421</v>
      </c>
      <c r="C54" t="s">
        <v>422</v>
      </c>
      <c r="D54" t="s">
        <v>423</v>
      </c>
      <c r="E54" t="s">
        <v>57</v>
      </c>
      <c r="F54" t="s">
        <v>254</v>
      </c>
      <c r="G54" t="s">
        <v>248</v>
      </c>
      <c r="H54" s="3">
        <v>45643.7030787037</v>
      </c>
      <c r="I54" t="s">
        <v>137</v>
      </c>
      <c r="J54" t="s">
        <v>137</v>
      </c>
      <c r="K54" t="s">
        <v>249</v>
      </c>
      <c r="L54" s="135">
        <v>35</v>
      </c>
      <c r="N54" s="3">
        <v>45644</v>
      </c>
      <c r="T54" s="126">
        <v>1</v>
      </c>
      <c r="Y54" t="s">
        <v>424</v>
      </c>
    </row>
    <row r="55" spans="1:25" x14ac:dyDescent="0.35">
      <c r="A55" t="s">
        <v>1042</v>
      </c>
      <c r="B55" t="s">
        <v>431</v>
      </c>
      <c r="C55" t="s">
        <v>1043</v>
      </c>
      <c r="D55" t="s">
        <v>1044</v>
      </c>
      <c r="G55" t="s">
        <v>262</v>
      </c>
      <c r="H55" s="3">
        <v>45609.636111111111</v>
      </c>
      <c r="I55" t="s">
        <v>137</v>
      </c>
      <c r="J55" t="s">
        <v>137</v>
      </c>
      <c r="M55" s="126" t="s">
        <v>249</v>
      </c>
      <c r="N55" s="3">
        <v>45644</v>
      </c>
      <c r="Y55" t="s">
        <v>1045</v>
      </c>
    </row>
    <row r="56" spans="1:25" x14ac:dyDescent="0.35">
      <c r="A56" t="s">
        <v>425</v>
      </c>
      <c r="B56" t="s">
        <v>426</v>
      </c>
      <c r="C56" t="s">
        <v>245</v>
      </c>
      <c r="D56" t="s">
        <v>427</v>
      </c>
      <c r="E56" t="s">
        <v>57</v>
      </c>
      <c r="F56" t="s">
        <v>289</v>
      </c>
      <c r="G56" t="s">
        <v>248</v>
      </c>
      <c r="H56" s="3">
        <v>45643.545729166668</v>
      </c>
      <c r="I56" t="s">
        <v>137</v>
      </c>
      <c r="J56" t="s">
        <v>137</v>
      </c>
      <c r="K56" t="s">
        <v>249</v>
      </c>
      <c r="L56" s="135">
        <v>18</v>
      </c>
      <c r="N56" s="3">
        <v>45644</v>
      </c>
      <c r="S56" s="126">
        <v>1</v>
      </c>
      <c r="T56" s="126">
        <v>1</v>
      </c>
    </row>
    <row r="57" spans="1:25" x14ac:dyDescent="0.35">
      <c r="A57" t="s">
        <v>430</v>
      </c>
      <c r="B57" t="s">
        <v>431</v>
      </c>
      <c r="C57" t="s">
        <v>287</v>
      </c>
      <c r="D57" t="s">
        <v>432</v>
      </c>
      <c r="E57" t="s">
        <v>57</v>
      </c>
      <c r="F57" t="s">
        <v>289</v>
      </c>
      <c r="G57" t="s">
        <v>294</v>
      </c>
      <c r="H57" s="3">
        <v>45643.872094907405</v>
      </c>
      <c r="I57" t="s">
        <v>137</v>
      </c>
      <c r="J57" t="s">
        <v>137</v>
      </c>
      <c r="K57" t="s">
        <v>249</v>
      </c>
      <c r="L57" s="135">
        <v>50</v>
      </c>
      <c r="N57" s="3">
        <v>45644</v>
      </c>
      <c r="O57" s="126">
        <v>1</v>
      </c>
      <c r="R57" s="126">
        <v>1</v>
      </c>
    </row>
    <row r="58" spans="1:25" x14ac:dyDescent="0.35">
      <c r="A58" t="s">
        <v>433</v>
      </c>
      <c r="B58" t="s">
        <v>434</v>
      </c>
      <c r="C58" t="s">
        <v>435</v>
      </c>
      <c r="D58" t="s">
        <v>436</v>
      </c>
      <c r="E58" t="s">
        <v>27</v>
      </c>
      <c r="F58" t="s">
        <v>247</v>
      </c>
      <c r="G58" t="s">
        <v>362</v>
      </c>
      <c r="H58" s="3">
        <v>45643.586585648147</v>
      </c>
      <c r="I58" t="s">
        <v>137</v>
      </c>
      <c r="J58" t="s">
        <v>137</v>
      </c>
      <c r="K58" t="s">
        <v>249</v>
      </c>
      <c r="L58" s="135">
        <v>1</v>
      </c>
      <c r="N58" s="3">
        <v>45644</v>
      </c>
      <c r="R58" s="126">
        <v>1</v>
      </c>
    </row>
    <row r="59" spans="1:25" x14ac:dyDescent="0.35">
      <c r="A59" t="s">
        <v>437</v>
      </c>
      <c r="B59" t="s">
        <v>438</v>
      </c>
      <c r="C59" t="s">
        <v>439</v>
      </c>
      <c r="D59" t="s">
        <v>440</v>
      </c>
      <c r="E59" t="s">
        <v>57</v>
      </c>
      <c r="F59" t="s">
        <v>254</v>
      </c>
      <c r="G59" t="s">
        <v>319</v>
      </c>
      <c r="H59" s="3">
        <v>45643.606249999997</v>
      </c>
      <c r="I59" t="s">
        <v>137</v>
      </c>
      <c r="J59" t="s">
        <v>137</v>
      </c>
      <c r="K59" t="s">
        <v>249</v>
      </c>
      <c r="N59" s="3">
        <v>45644</v>
      </c>
      <c r="T59" s="126">
        <v>1</v>
      </c>
    </row>
    <row r="60" spans="1:25" x14ac:dyDescent="0.35">
      <c r="A60" t="s">
        <v>441</v>
      </c>
      <c r="B60" t="s">
        <v>442</v>
      </c>
      <c r="C60" t="s">
        <v>350</v>
      </c>
      <c r="D60" t="s">
        <v>443</v>
      </c>
      <c r="G60" t="s">
        <v>262</v>
      </c>
      <c r="H60" s="3">
        <v>45622.666770833333</v>
      </c>
      <c r="I60" t="s">
        <v>137</v>
      </c>
      <c r="J60" t="s">
        <v>137</v>
      </c>
      <c r="N60" s="3">
        <v>45644</v>
      </c>
    </row>
    <row r="61" spans="1:25" x14ac:dyDescent="0.35">
      <c r="A61" t="s">
        <v>444</v>
      </c>
      <c r="B61" t="s">
        <v>445</v>
      </c>
      <c r="C61" t="s">
        <v>446</v>
      </c>
      <c r="D61" t="s">
        <v>447</v>
      </c>
      <c r="E61" t="s">
        <v>27</v>
      </c>
      <c r="F61" t="s">
        <v>247</v>
      </c>
      <c r="G61" t="s">
        <v>304</v>
      </c>
      <c r="H61" s="3">
        <v>45630.822766203702</v>
      </c>
      <c r="I61" t="s">
        <v>137</v>
      </c>
      <c r="J61" t="s">
        <v>137</v>
      </c>
      <c r="N61" s="3">
        <v>45644</v>
      </c>
      <c r="V61" s="126">
        <v>1</v>
      </c>
      <c r="W61" s="126">
        <v>1</v>
      </c>
      <c r="X61" s="126">
        <v>1</v>
      </c>
    </row>
    <row r="62" spans="1:25" x14ac:dyDescent="0.35">
      <c r="A62" t="s">
        <v>448</v>
      </c>
      <c r="B62" t="s">
        <v>449</v>
      </c>
      <c r="C62" t="s">
        <v>450</v>
      </c>
      <c r="D62" t="s">
        <v>451</v>
      </c>
      <c r="E62" t="s">
        <v>57</v>
      </c>
      <c r="F62" t="s">
        <v>289</v>
      </c>
      <c r="G62" t="s">
        <v>294</v>
      </c>
      <c r="H62" s="3">
        <v>45643.735706018517</v>
      </c>
      <c r="I62" t="s">
        <v>137</v>
      </c>
      <c r="J62" t="s">
        <v>137</v>
      </c>
      <c r="K62" t="s">
        <v>249</v>
      </c>
      <c r="L62" s="135">
        <v>38</v>
      </c>
      <c r="N62" s="3">
        <v>45644</v>
      </c>
      <c r="O62" s="126">
        <v>1</v>
      </c>
      <c r="R62" s="126">
        <v>1</v>
      </c>
    </row>
    <row r="63" spans="1:25" x14ac:dyDescent="0.35">
      <c r="A63" t="s">
        <v>452</v>
      </c>
      <c r="B63" t="s">
        <v>453</v>
      </c>
      <c r="C63" t="s">
        <v>454</v>
      </c>
      <c r="D63" t="s">
        <v>455</v>
      </c>
      <c r="G63" t="s">
        <v>262</v>
      </c>
      <c r="H63" s="3">
        <v>45643.619375000002</v>
      </c>
      <c r="I63" t="s">
        <v>137</v>
      </c>
      <c r="J63" t="s">
        <v>137</v>
      </c>
      <c r="N63" s="3">
        <v>45644</v>
      </c>
    </row>
    <row r="64" spans="1:25" x14ac:dyDescent="0.35">
      <c r="A64" t="s">
        <v>456</v>
      </c>
      <c r="B64" t="s">
        <v>457</v>
      </c>
      <c r="C64" t="s">
        <v>297</v>
      </c>
      <c r="D64" t="s">
        <v>458</v>
      </c>
      <c r="E64" t="s">
        <v>266</v>
      </c>
      <c r="F64" t="s">
        <v>267</v>
      </c>
      <c r="G64" t="s">
        <v>248</v>
      </c>
      <c r="H64" s="3">
        <v>45643.918726851851</v>
      </c>
      <c r="I64" t="s">
        <v>137</v>
      </c>
      <c r="J64" t="s">
        <v>137</v>
      </c>
      <c r="K64" t="s">
        <v>249</v>
      </c>
      <c r="L64" s="135">
        <v>72</v>
      </c>
      <c r="N64" s="3">
        <v>45644</v>
      </c>
      <c r="T64" s="126">
        <v>1</v>
      </c>
      <c r="Y64" t="s">
        <v>459</v>
      </c>
    </row>
    <row r="65" spans="1:25" x14ac:dyDescent="0.35">
      <c r="A65" t="s">
        <v>460</v>
      </c>
      <c r="B65" t="s">
        <v>461</v>
      </c>
      <c r="C65" t="s">
        <v>462</v>
      </c>
      <c r="D65" t="s">
        <v>463</v>
      </c>
      <c r="E65" t="s">
        <v>266</v>
      </c>
      <c r="F65" t="s">
        <v>267</v>
      </c>
      <c r="G65" t="s">
        <v>248</v>
      </c>
      <c r="H65" s="3">
        <v>45643.661805555559</v>
      </c>
      <c r="I65" t="s">
        <v>137</v>
      </c>
      <c r="J65" t="s">
        <v>137</v>
      </c>
      <c r="K65" t="s">
        <v>249</v>
      </c>
      <c r="L65" s="135">
        <v>79</v>
      </c>
      <c r="N65" s="3">
        <v>45644</v>
      </c>
      <c r="S65" s="126">
        <v>1</v>
      </c>
      <c r="T65" s="126">
        <v>1</v>
      </c>
    </row>
    <row r="66" spans="1:25" x14ac:dyDescent="0.35">
      <c r="A66" t="s">
        <v>464</v>
      </c>
      <c r="B66" t="s">
        <v>465</v>
      </c>
      <c r="C66" t="s">
        <v>245</v>
      </c>
      <c r="D66" t="s">
        <v>466</v>
      </c>
      <c r="E66" t="s">
        <v>27</v>
      </c>
      <c r="F66" t="s">
        <v>247</v>
      </c>
      <c r="G66" t="s">
        <v>248</v>
      </c>
      <c r="H66" s="3">
        <v>45639.879247685189</v>
      </c>
      <c r="I66" t="s">
        <v>137</v>
      </c>
      <c r="J66" t="s">
        <v>137</v>
      </c>
      <c r="K66" t="s">
        <v>249</v>
      </c>
      <c r="L66" s="135">
        <v>66</v>
      </c>
      <c r="N66" s="3">
        <v>45644</v>
      </c>
      <c r="S66" s="126">
        <v>1</v>
      </c>
      <c r="T66" s="126">
        <v>1</v>
      </c>
      <c r="U66" s="126">
        <v>1</v>
      </c>
      <c r="Y66" t="s">
        <v>467</v>
      </c>
    </row>
    <row r="67" spans="1:25" x14ac:dyDescent="0.35">
      <c r="A67" t="s">
        <v>468</v>
      </c>
      <c r="B67" t="s">
        <v>469</v>
      </c>
      <c r="C67" t="s">
        <v>470</v>
      </c>
      <c r="D67" t="s">
        <v>471</v>
      </c>
      <c r="E67" t="s">
        <v>63</v>
      </c>
      <c r="F67" t="s">
        <v>323</v>
      </c>
      <c r="G67" t="s">
        <v>379</v>
      </c>
      <c r="H67" s="3">
        <v>45642.8203587963</v>
      </c>
      <c r="I67" t="s">
        <v>137</v>
      </c>
      <c r="J67" t="s">
        <v>137</v>
      </c>
      <c r="K67" t="s">
        <v>249</v>
      </c>
      <c r="M67" s="126" t="s">
        <v>249</v>
      </c>
      <c r="N67" s="3">
        <v>45644</v>
      </c>
      <c r="T67" s="126">
        <v>1</v>
      </c>
      <c r="Y67" t="s">
        <v>1111</v>
      </c>
    </row>
    <row r="68" spans="1:25" x14ac:dyDescent="0.35">
      <c r="A68" t="s">
        <v>475</v>
      </c>
      <c r="B68" t="s">
        <v>476</v>
      </c>
      <c r="C68" t="s">
        <v>400</v>
      </c>
      <c r="D68" t="s">
        <v>477</v>
      </c>
      <c r="E68" t="s">
        <v>57</v>
      </c>
      <c r="F68" t="s">
        <v>289</v>
      </c>
      <c r="G68" t="s">
        <v>311</v>
      </c>
      <c r="H68" s="3">
        <v>45643.610439814816</v>
      </c>
      <c r="I68" t="s">
        <v>137</v>
      </c>
      <c r="J68" t="s">
        <v>137</v>
      </c>
      <c r="K68" t="s">
        <v>249</v>
      </c>
      <c r="N68" s="3">
        <v>45644</v>
      </c>
      <c r="P68" s="126">
        <v>1</v>
      </c>
      <c r="Q68" s="126">
        <v>1</v>
      </c>
      <c r="T68" s="126">
        <v>1</v>
      </c>
      <c r="Y68" t="s">
        <v>478</v>
      </c>
    </row>
    <row r="69" spans="1:25" x14ac:dyDescent="0.35">
      <c r="A69" t="s">
        <v>479</v>
      </c>
      <c r="B69" t="s">
        <v>1050</v>
      </c>
      <c r="C69" t="s">
        <v>1051</v>
      </c>
      <c r="D69" t="s">
        <v>1052</v>
      </c>
      <c r="G69" t="s">
        <v>262</v>
      </c>
      <c r="H69" s="3">
        <v>45119.831157407411</v>
      </c>
      <c r="I69" t="s">
        <v>137</v>
      </c>
      <c r="J69" t="s">
        <v>284</v>
      </c>
      <c r="M69" s="126" t="s">
        <v>249</v>
      </c>
      <c r="N69" s="3">
        <v>45644</v>
      </c>
      <c r="Y69" t="s">
        <v>1053</v>
      </c>
    </row>
    <row r="70" spans="1:25" x14ac:dyDescent="0.35">
      <c r="A70" t="s">
        <v>479</v>
      </c>
      <c r="B70" t="s">
        <v>480</v>
      </c>
      <c r="C70" t="s">
        <v>481</v>
      </c>
      <c r="D70" t="s">
        <v>482</v>
      </c>
      <c r="E70" t="s">
        <v>336</v>
      </c>
      <c r="F70" t="s">
        <v>337</v>
      </c>
      <c r="G70" t="s">
        <v>386</v>
      </c>
      <c r="H70" s="3">
        <v>43788.620821759258</v>
      </c>
      <c r="I70" t="s">
        <v>137</v>
      </c>
      <c r="J70" t="s">
        <v>358</v>
      </c>
      <c r="M70" s="126" t="s">
        <v>249</v>
      </c>
      <c r="N70" s="3">
        <v>45644</v>
      </c>
      <c r="T70" s="126">
        <v>1</v>
      </c>
    </row>
    <row r="71" spans="1:25" x14ac:dyDescent="0.35">
      <c r="A71" t="s">
        <v>483</v>
      </c>
      <c r="B71" t="s">
        <v>484</v>
      </c>
      <c r="C71" t="s">
        <v>287</v>
      </c>
      <c r="D71" t="s">
        <v>485</v>
      </c>
      <c r="E71" t="s">
        <v>57</v>
      </c>
      <c r="F71" t="s">
        <v>289</v>
      </c>
      <c r="G71" t="s">
        <v>248</v>
      </c>
      <c r="H71" s="3">
        <v>45643.599652777775</v>
      </c>
      <c r="I71" t="s">
        <v>137</v>
      </c>
      <c r="J71" t="s">
        <v>137</v>
      </c>
      <c r="K71" t="s">
        <v>249</v>
      </c>
      <c r="L71" s="135">
        <v>57</v>
      </c>
      <c r="N71" s="3">
        <v>45644</v>
      </c>
      <c r="S71" s="126">
        <v>1</v>
      </c>
      <c r="T71" s="126">
        <v>2</v>
      </c>
      <c r="U71" s="126">
        <v>1</v>
      </c>
      <c r="Y71" t="s">
        <v>486</v>
      </c>
    </row>
    <row r="72" spans="1:25" x14ac:dyDescent="0.35">
      <c r="A72" t="s">
        <v>487</v>
      </c>
      <c r="B72" t="s">
        <v>488</v>
      </c>
      <c r="C72" t="s">
        <v>472</v>
      </c>
      <c r="D72" t="s">
        <v>489</v>
      </c>
      <c r="E72" t="s">
        <v>63</v>
      </c>
      <c r="F72" t="s">
        <v>323</v>
      </c>
      <c r="G72" t="s">
        <v>379</v>
      </c>
      <c r="H72" s="3">
        <v>45643.54</v>
      </c>
      <c r="I72" t="s">
        <v>137</v>
      </c>
      <c r="J72" t="s">
        <v>137</v>
      </c>
      <c r="K72" t="s">
        <v>249</v>
      </c>
      <c r="L72" s="135">
        <v>43</v>
      </c>
      <c r="M72" s="126" t="s">
        <v>249</v>
      </c>
      <c r="N72" s="3">
        <v>45644</v>
      </c>
      <c r="T72" s="126">
        <v>1</v>
      </c>
      <c r="Y72" t="s">
        <v>490</v>
      </c>
    </row>
    <row r="73" spans="1:25" x14ac:dyDescent="0.35">
      <c r="A73" t="s">
        <v>491</v>
      </c>
      <c r="B73" t="s">
        <v>492</v>
      </c>
      <c r="C73" t="s">
        <v>493</v>
      </c>
      <c r="D73" t="s">
        <v>494</v>
      </c>
      <c r="G73" t="s">
        <v>262</v>
      </c>
      <c r="H73" s="3">
        <v>43409.577986111108</v>
      </c>
      <c r="I73" t="s">
        <v>137</v>
      </c>
      <c r="J73" t="s">
        <v>358</v>
      </c>
      <c r="M73" s="126" t="s">
        <v>249</v>
      </c>
      <c r="N73" s="3">
        <v>45644</v>
      </c>
    </row>
    <row r="74" spans="1:25" x14ac:dyDescent="0.35">
      <c r="A74" t="s">
        <v>495</v>
      </c>
      <c r="B74" t="s">
        <v>496</v>
      </c>
      <c r="C74" t="s">
        <v>497</v>
      </c>
      <c r="D74" t="s">
        <v>498</v>
      </c>
      <c r="E74" t="s">
        <v>27</v>
      </c>
      <c r="F74" t="s">
        <v>247</v>
      </c>
      <c r="G74" t="s">
        <v>362</v>
      </c>
      <c r="H74" s="3">
        <v>45643.873229166667</v>
      </c>
      <c r="I74" t="s">
        <v>137</v>
      </c>
      <c r="J74" t="s">
        <v>137</v>
      </c>
      <c r="K74" t="s">
        <v>249</v>
      </c>
      <c r="M74" s="126" t="s">
        <v>249</v>
      </c>
      <c r="N74" s="3">
        <v>45644</v>
      </c>
      <c r="R74" s="126">
        <v>1</v>
      </c>
      <c r="T74" s="126">
        <v>1</v>
      </c>
      <c r="V74" s="126">
        <v>1</v>
      </c>
    </row>
    <row r="75" spans="1:25" x14ac:dyDescent="0.35">
      <c r="A75" t="s">
        <v>500</v>
      </c>
      <c r="B75" t="s">
        <v>501</v>
      </c>
      <c r="C75" t="s">
        <v>245</v>
      </c>
      <c r="D75" t="s">
        <v>502</v>
      </c>
      <c r="E75" t="s">
        <v>57</v>
      </c>
      <c r="F75" t="s">
        <v>289</v>
      </c>
      <c r="G75" t="s">
        <v>248</v>
      </c>
      <c r="H75" s="3">
        <v>45643.551018518519</v>
      </c>
      <c r="I75" t="s">
        <v>137</v>
      </c>
      <c r="J75" t="s">
        <v>137</v>
      </c>
      <c r="K75" t="s">
        <v>249</v>
      </c>
      <c r="L75" s="135">
        <v>54</v>
      </c>
      <c r="N75" s="3">
        <v>45644</v>
      </c>
      <c r="T75" s="126">
        <v>1</v>
      </c>
      <c r="Y75" t="s">
        <v>503</v>
      </c>
    </row>
    <row r="76" spans="1:25" x14ac:dyDescent="0.35">
      <c r="A76" t="s">
        <v>1443</v>
      </c>
      <c r="B76" t="s">
        <v>1444</v>
      </c>
      <c r="C76" t="s">
        <v>1043</v>
      </c>
      <c r="D76" t="s">
        <v>1445</v>
      </c>
      <c r="E76" t="s">
        <v>1114</v>
      </c>
      <c r="F76" t="s">
        <v>1115</v>
      </c>
      <c r="G76" t="s">
        <v>386</v>
      </c>
      <c r="H76" s="3">
        <v>45561.821099537039</v>
      </c>
      <c r="I76" t="s">
        <v>137</v>
      </c>
      <c r="J76" t="s">
        <v>137</v>
      </c>
      <c r="N76" s="3">
        <v>45644</v>
      </c>
      <c r="S76" s="126">
        <v>1</v>
      </c>
      <c r="T76" s="126">
        <v>1</v>
      </c>
      <c r="U76" s="126">
        <v>1</v>
      </c>
      <c r="Y76" t="s">
        <v>1446</v>
      </c>
    </row>
    <row r="77" spans="1:25" x14ac:dyDescent="0.35">
      <c r="A77" t="s">
        <v>904</v>
      </c>
      <c r="B77" t="s">
        <v>905</v>
      </c>
      <c r="C77" t="s">
        <v>245</v>
      </c>
      <c r="D77" t="s">
        <v>906</v>
      </c>
      <c r="G77" t="s">
        <v>357</v>
      </c>
      <c r="H77" s="3">
        <v>45643.828055555554</v>
      </c>
      <c r="I77" t="s">
        <v>137</v>
      </c>
      <c r="J77" t="s">
        <v>137</v>
      </c>
      <c r="N77" s="3">
        <v>45644</v>
      </c>
    </row>
    <row r="78" spans="1:25" x14ac:dyDescent="0.35">
      <c r="A78" t="s">
        <v>504</v>
      </c>
      <c r="B78" t="s">
        <v>505</v>
      </c>
      <c r="C78" t="s">
        <v>287</v>
      </c>
      <c r="D78" t="s">
        <v>506</v>
      </c>
      <c r="E78" t="s">
        <v>57</v>
      </c>
      <c r="F78" t="s">
        <v>289</v>
      </c>
      <c r="G78" t="s">
        <v>248</v>
      </c>
      <c r="H78" s="3">
        <v>45643.633842592593</v>
      </c>
      <c r="I78" t="s">
        <v>137</v>
      </c>
      <c r="J78" t="s">
        <v>137</v>
      </c>
      <c r="K78" t="s">
        <v>249</v>
      </c>
      <c r="L78" s="135">
        <v>61</v>
      </c>
      <c r="N78" s="3">
        <v>45644</v>
      </c>
      <c r="T78" s="126">
        <v>1</v>
      </c>
      <c r="Y78" t="s">
        <v>507</v>
      </c>
    </row>
    <row r="79" spans="1:25" x14ac:dyDescent="0.35">
      <c r="A79" t="s">
        <v>1409</v>
      </c>
      <c r="B79" t="s">
        <v>1323</v>
      </c>
      <c r="C79" t="s">
        <v>1324</v>
      </c>
      <c r="D79" t="s">
        <v>1412</v>
      </c>
      <c r="E79" t="s">
        <v>256</v>
      </c>
      <c r="F79" t="s">
        <v>257</v>
      </c>
      <c r="G79" t="s">
        <v>362</v>
      </c>
      <c r="H79" s="3">
        <v>45640.923321759263</v>
      </c>
      <c r="I79" t="s">
        <v>137</v>
      </c>
      <c r="J79" t="s">
        <v>137</v>
      </c>
      <c r="K79" t="s">
        <v>249</v>
      </c>
      <c r="N79" s="3">
        <v>45644</v>
      </c>
      <c r="T79" s="126">
        <v>1</v>
      </c>
      <c r="Y79" t="s">
        <v>1416</v>
      </c>
    </row>
    <row r="80" spans="1:25" x14ac:dyDescent="0.35">
      <c r="A80" t="s">
        <v>509</v>
      </c>
      <c r="B80" t="s">
        <v>510</v>
      </c>
      <c r="C80" t="s">
        <v>280</v>
      </c>
      <c r="D80" t="s">
        <v>511</v>
      </c>
      <c r="E80" t="s">
        <v>63</v>
      </c>
      <c r="F80" t="s">
        <v>391</v>
      </c>
      <c r="G80" t="s">
        <v>294</v>
      </c>
      <c r="H80" s="3">
        <v>45642.736666666664</v>
      </c>
      <c r="I80" t="s">
        <v>137</v>
      </c>
      <c r="J80" t="s">
        <v>137</v>
      </c>
      <c r="K80" t="s">
        <v>249</v>
      </c>
      <c r="L80" s="135">
        <v>5</v>
      </c>
      <c r="N80" s="3">
        <v>45644</v>
      </c>
      <c r="W80" s="126">
        <v>1</v>
      </c>
      <c r="X80" s="126">
        <v>1</v>
      </c>
    </row>
    <row r="81" spans="1:25" x14ac:dyDescent="0.35">
      <c r="A81" t="s">
        <v>512</v>
      </c>
      <c r="B81" t="s">
        <v>513</v>
      </c>
      <c r="C81" t="s">
        <v>245</v>
      </c>
      <c r="D81" t="s">
        <v>514</v>
      </c>
      <c r="E81" t="s">
        <v>336</v>
      </c>
      <c r="F81" t="s">
        <v>337</v>
      </c>
      <c r="G81" t="s">
        <v>248</v>
      </c>
      <c r="H81" s="3">
        <v>45643.604166666664</v>
      </c>
      <c r="I81" t="s">
        <v>137</v>
      </c>
      <c r="J81" t="s">
        <v>137</v>
      </c>
      <c r="K81" t="s">
        <v>249</v>
      </c>
      <c r="L81" s="135">
        <v>64</v>
      </c>
      <c r="N81" s="3">
        <v>45644</v>
      </c>
      <c r="T81" s="126">
        <v>1</v>
      </c>
      <c r="Y81" t="s">
        <v>515</v>
      </c>
    </row>
    <row r="82" spans="1:25" x14ac:dyDescent="0.35">
      <c r="A82" t="s">
        <v>512</v>
      </c>
      <c r="B82" t="s">
        <v>1307</v>
      </c>
      <c r="C82" t="s">
        <v>245</v>
      </c>
      <c r="D82" t="s">
        <v>1308</v>
      </c>
      <c r="E82" t="s">
        <v>336</v>
      </c>
      <c r="F82" t="s">
        <v>337</v>
      </c>
      <c r="G82" t="s">
        <v>248</v>
      </c>
      <c r="H82" s="3">
        <v>45643.86509259259</v>
      </c>
      <c r="I82" t="s">
        <v>137</v>
      </c>
      <c r="J82" t="s">
        <v>137</v>
      </c>
      <c r="K82" t="s">
        <v>249</v>
      </c>
      <c r="L82" s="135">
        <v>69</v>
      </c>
      <c r="N82" s="3">
        <v>45644</v>
      </c>
      <c r="T82" s="126">
        <v>1</v>
      </c>
    </row>
    <row r="83" spans="1:25" x14ac:dyDescent="0.35">
      <c r="A83" t="s">
        <v>512</v>
      </c>
      <c r="B83" t="s">
        <v>516</v>
      </c>
      <c r="C83" t="s">
        <v>517</v>
      </c>
      <c r="D83" t="s">
        <v>518</v>
      </c>
      <c r="E83" t="s">
        <v>396</v>
      </c>
      <c r="F83" t="s">
        <v>397</v>
      </c>
      <c r="G83" t="s">
        <v>294</v>
      </c>
      <c r="H83" s="3">
        <v>45639.79954861111</v>
      </c>
      <c r="I83" t="s">
        <v>137</v>
      </c>
      <c r="J83" t="s">
        <v>137</v>
      </c>
      <c r="K83" t="s">
        <v>249</v>
      </c>
      <c r="N83" s="3">
        <v>45644</v>
      </c>
      <c r="W83" s="126">
        <v>1</v>
      </c>
      <c r="X83" s="126">
        <v>1</v>
      </c>
    </row>
    <row r="84" spans="1:25" x14ac:dyDescent="0.35">
      <c r="A84" t="s">
        <v>1317</v>
      </c>
      <c r="B84" t="s">
        <v>1316</v>
      </c>
      <c r="C84" t="s">
        <v>245</v>
      </c>
      <c r="D84" t="s">
        <v>1318</v>
      </c>
      <c r="E84" t="s">
        <v>473</v>
      </c>
      <c r="F84" t="s">
        <v>474</v>
      </c>
      <c r="G84" t="s">
        <v>248</v>
      </c>
      <c r="H84" s="3">
        <v>45643.874421296299</v>
      </c>
      <c r="I84" t="s">
        <v>137</v>
      </c>
      <c r="J84" t="s">
        <v>137</v>
      </c>
      <c r="K84" t="s">
        <v>249</v>
      </c>
      <c r="L84" s="135">
        <v>59</v>
      </c>
      <c r="N84" s="3">
        <v>45644</v>
      </c>
      <c r="T84" s="126">
        <v>1</v>
      </c>
    </row>
    <row r="85" spans="1:25" x14ac:dyDescent="0.35">
      <c r="A85" t="s">
        <v>1298</v>
      </c>
      <c r="B85" t="s">
        <v>1299</v>
      </c>
      <c r="C85" t="s">
        <v>1300</v>
      </c>
      <c r="D85" t="s">
        <v>1301</v>
      </c>
      <c r="E85" t="s">
        <v>923</v>
      </c>
      <c r="F85" t="s">
        <v>924</v>
      </c>
      <c r="G85" t="s">
        <v>362</v>
      </c>
      <c r="H85" s="3">
        <v>45642.961030092592</v>
      </c>
      <c r="I85" t="s">
        <v>137</v>
      </c>
      <c r="J85" t="s">
        <v>137</v>
      </c>
      <c r="K85" t="s">
        <v>249</v>
      </c>
      <c r="L85" s="135">
        <v>24</v>
      </c>
      <c r="N85" s="3">
        <v>45644</v>
      </c>
      <c r="P85" s="126">
        <v>1</v>
      </c>
    </row>
    <row r="86" spans="1:25" x14ac:dyDescent="0.35">
      <c r="A86" t="s">
        <v>520</v>
      </c>
      <c r="B86" t="s">
        <v>521</v>
      </c>
      <c r="C86" t="s">
        <v>245</v>
      </c>
      <c r="D86" t="s">
        <v>522</v>
      </c>
      <c r="E86" t="s">
        <v>27</v>
      </c>
      <c r="F86" t="s">
        <v>247</v>
      </c>
      <c r="G86" t="s">
        <v>291</v>
      </c>
      <c r="H86" s="3">
        <v>45644.001261574071</v>
      </c>
      <c r="I86" t="s">
        <v>137</v>
      </c>
      <c r="J86" t="s">
        <v>137</v>
      </c>
      <c r="K86" t="s">
        <v>249</v>
      </c>
      <c r="N86" s="3">
        <v>45644</v>
      </c>
      <c r="V86" s="126">
        <v>1</v>
      </c>
      <c r="W86" s="126">
        <v>1</v>
      </c>
      <c r="X86" s="126">
        <v>1</v>
      </c>
    </row>
    <row r="87" spans="1:25" x14ac:dyDescent="0.35">
      <c r="A87" t="s">
        <v>523</v>
      </c>
      <c r="B87" t="s">
        <v>524</v>
      </c>
      <c r="C87" t="s">
        <v>499</v>
      </c>
      <c r="D87" t="s">
        <v>525</v>
      </c>
      <c r="E87" t="s">
        <v>63</v>
      </c>
      <c r="F87" t="s">
        <v>282</v>
      </c>
      <c r="G87" t="s">
        <v>248</v>
      </c>
      <c r="H87" s="3">
        <v>45643.888437499998</v>
      </c>
      <c r="I87" t="s">
        <v>137</v>
      </c>
      <c r="J87" t="s">
        <v>137</v>
      </c>
      <c r="K87" t="s">
        <v>249</v>
      </c>
      <c r="L87" s="135">
        <v>62</v>
      </c>
      <c r="N87" s="3">
        <v>45644</v>
      </c>
      <c r="S87" s="126">
        <v>1</v>
      </c>
      <c r="T87" s="126">
        <v>2</v>
      </c>
      <c r="U87" s="126">
        <v>1</v>
      </c>
      <c r="Y87" t="s">
        <v>526</v>
      </c>
    </row>
    <row r="88" spans="1:25" x14ac:dyDescent="0.35">
      <c r="A88" t="s">
        <v>1303</v>
      </c>
      <c r="B88" t="s">
        <v>1304</v>
      </c>
      <c r="D88" t="s">
        <v>1305</v>
      </c>
      <c r="E88" t="s">
        <v>27</v>
      </c>
      <c r="F88" t="s">
        <v>247</v>
      </c>
      <c r="G88" t="s">
        <v>631</v>
      </c>
      <c r="H88" s="3">
        <v>45643.603483796294</v>
      </c>
      <c r="I88" t="s">
        <v>137</v>
      </c>
      <c r="J88" t="s">
        <v>137</v>
      </c>
      <c r="N88" s="3">
        <v>45644</v>
      </c>
      <c r="V88" s="126">
        <v>1</v>
      </c>
      <c r="W88" s="126">
        <v>1</v>
      </c>
      <c r="X88" s="126">
        <v>1</v>
      </c>
    </row>
    <row r="89" spans="1:25" x14ac:dyDescent="0.35">
      <c r="A89" t="s">
        <v>920</v>
      </c>
      <c r="B89" t="s">
        <v>921</v>
      </c>
      <c r="C89" t="s">
        <v>446</v>
      </c>
      <c r="D89" t="s">
        <v>922</v>
      </c>
      <c r="E89" t="s">
        <v>923</v>
      </c>
      <c r="F89" t="s">
        <v>924</v>
      </c>
      <c r="G89" t="s">
        <v>294</v>
      </c>
      <c r="H89" s="3">
        <v>45639.947928240741</v>
      </c>
      <c r="I89" t="s">
        <v>137</v>
      </c>
      <c r="J89" t="s">
        <v>137</v>
      </c>
      <c r="K89" t="s">
        <v>249</v>
      </c>
      <c r="L89" s="135">
        <v>2</v>
      </c>
      <c r="N89" s="3">
        <v>45644</v>
      </c>
      <c r="P89" s="126">
        <v>1</v>
      </c>
    </row>
    <row r="90" spans="1:25" x14ac:dyDescent="0.35">
      <c r="A90" t="s">
        <v>527</v>
      </c>
      <c r="B90" t="s">
        <v>528</v>
      </c>
      <c r="C90" t="s">
        <v>529</v>
      </c>
      <c r="D90" t="s">
        <v>530</v>
      </c>
      <c r="G90" t="s">
        <v>357</v>
      </c>
      <c r="H90" s="3">
        <v>45637.804120370369</v>
      </c>
      <c r="I90" t="s">
        <v>137</v>
      </c>
      <c r="J90" t="s">
        <v>137</v>
      </c>
      <c r="N90" s="3">
        <v>45644</v>
      </c>
    </row>
    <row r="91" spans="1:25" x14ac:dyDescent="0.35">
      <c r="A91" t="s">
        <v>531</v>
      </c>
      <c r="B91" t="s">
        <v>532</v>
      </c>
      <c r="C91" t="s">
        <v>287</v>
      </c>
      <c r="D91" t="s">
        <v>533</v>
      </c>
      <c r="E91" t="s">
        <v>57</v>
      </c>
      <c r="F91" t="s">
        <v>289</v>
      </c>
      <c r="G91" t="s">
        <v>294</v>
      </c>
      <c r="H91" s="3">
        <v>45638.755798611113</v>
      </c>
      <c r="I91" t="s">
        <v>137</v>
      </c>
      <c r="J91" t="s">
        <v>137</v>
      </c>
      <c r="K91" t="s">
        <v>249</v>
      </c>
      <c r="L91" s="135">
        <v>35</v>
      </c>
      <c r="N91" s="3">
        <v>45644</v>
      </c>
      <c r="O91" s="126">
        <v>1</v>
      </c>
    </row>
    <row r="92" spans="1:25" x14ac:dyDescent="0.35">
      <c r="A92" t="s">
        <v>534</v>
      </c>
      <c r="B92" t="s">
        <v>286</v>
      </c>
      <c r="C92" t="s">
        <v>535</v>
      </c>
      <c r="D92" t="s">
        <v>536</v>
      </c>
      <c r="E92" t="s">
        <v>266</v>
      </c>
      <c r="F92" t="s">
        <v>267</v>
      </c>
      <c r="G92" t="s">
        <v>386</v>
      </c>
      <c r="H92" s="3">
        <v>45602.610706018517</v>
      </c>
      <c r="I92" t="s">
        <v>137</v>
      </c>
      <c r="J92" t="s">
        <v>137</v>
      </c>
      <c r="K92" t="s">
        <v>249</v>
      </c>
      <c r="N92" s="3">
        <v>45644</v>
      </c>
      <c r="T92" s="126">
        <v>1</v>
      </c>
    </row>
    <row r="93" spans="1:25" x14ac:dyDescent="0.35">
      <c r="A93" t="s">
        <v>537</v>
      </c>
      <c r="B93" t="s">
        <v>538</v>
      </c>
      <c r="C93" t="s">
        <v>539</v>
      </c>
      <c r="D93" t="s">
        <v>540</v>
      </c>
      <c r="E93" t="s">
        <v>541</v>
      </c>
      <c r="F93" t="s">
        <v>542</v>
      </c>
      <c r="G93" t="s">
        <v>294</v>
      </c>
      <c r="H93" s="3">
        <v>45569.611203703702</v>
      </c>
      <c r="I93" t="s">
        <v>137</v>
      </c>
      <c r="J93" t="s">
        <v>284</v>
      </c>
      <c r="K93" t="s">
        <v>249</v>
      </c>
      <c r="N93" s="3">
        <v>45644</v>
      </c>
      <c r="V93" s="126">
        <v>1</v>
      </c>
    </row>
    <row r="94" spans="1:25" x14ac:dyDescent="0.35">
      <c r="A94" t="s">
        <v>543</v>
      </c>
      <c r="B94" t="s">
        <v>544</v>
      </c>
      <c r="C94" t="s">
        <v>545</v>
      </c>
      <c r="D94" t="s">
        <v>546</v>
      </c>
      <c r="E94" t="s">
        <v>57</v>
      </c>
      <c r="F94" t="s">
        <v>306</v>
      </c>
      <c r="G94" t="s">
        <v>304</v>
      </c>
      <c r="H94" s="3">
        <v>43948.543773148151</v>
      </c>
      <c r="I94" t="s">
        <v>137</v>
      </c>
      <c r="J94" t="s">
        <v>358</v>
      </c>
      <c r="N94" s="3">
        <v>45644</v>
      </c>
      <c r="Q94" s="126">
        <v>1</v>
      </c>
    </row>
    <row r="95" spans="1:25" x14ac:dyDescent="0.35">
      <c r="A95" t="s">
        <v>547</v>
      </c>
      <c r="B95" t="s">
        <v>453</v>
      </c>
      <c r="C95" t="s">
        <v>404</v>
      </c>
      <c r="D95" t="s">
        <v>548</v>
      </c>
      <c r="E95" t="s">
        <v>57</v>
      </c>
      <c r="F95" t="s">
        <v>289</v>
      </c>
      <c r="G95" t="s">
        <v>386</v>
      </c>
      <c r="H95" s="3">
        <v>45633.148032407407</v>
      </c>
      <c r="I95" t="s">
        <v>137</v>
      </c>
      <c r="J95" t="s">
        <v>137</v>
      </c>
      <c r="K95" t="s">
        <v>249</v>
      </c>
      <c r="M95" s="126" t="s">
        <v>249</v>
      </c>
      <c r="N95" s="3">
        <v>45644</v>
      </c>
      <c r="S95" s="126">
        <v>2</v>
      </c>
      <c r="T95" s="126">
        <v>2</v>
      </c>
      <c r="U95" s="126">
        <v>2</v>
      </c>
      <c r="Y95" t="s">
        <v>549</v>
      </c>
    </row>
    <row r="96" spans="1:25" x14ac:dyDescent="0.35">
      <c r="A96" t="s">
        <v>550</v>
      </c>
      <c r="B96" t="s">
        <v>551</v>
      </c>
      <c r="C96" t="s">
        <v>552</v>
      </c>
      <c r="D96" t="s">
        <v>553</v>
      </c>
      <c r="E96" t="s">
        <v>57</v>
      </c>
      <c r="F96" t="s">
        <v>254</v>
      </c>
      <c r="G96" t="s">
        <v>319</v>
      </c>
      <c r="H96" s="3">
        <v>45639.732638888891</v>
      </c>
      <c r="I96" t="s">
        <v>137</v>
      </c>
      <c r="J96" t="s">
        <v>137</v>
      </c>
      <c r="N96" s="3">
        <v>45644</v>
      </c>
      <c r="T96" s="126">
        <v>1</v>
      </c>
    </row>
    <row r="97" spans="1:25" x14ac:dyDescent="0.35">
      <c r="A97" t="s">
        <v>1069</v>
      </c>
      <c r="B97" t="s">
        <v>1070</v>
      </c>
      <c r="C97" t="s">
        <v>508</v>
      </c>
      <c r="D97" t="s">
        <v>1071</v>
      </c>
      <c r="E97" t="s">
        <v>63</v>
      </c>
      <c r="F97" t="s">
        <v>323</v>
      </c>
      <c r="G97" t="s">
        <v>248</v>
      </c>
      <c r="H97" s="3">
        <v>45643.59784722222</v>
      </c>
      <c r="I97" t="s">
        <v>137</v>
      </c>
      <c r="J97" t="s">
        <v>137</v>
      </c>
      <c r="K97" t="s">
        <v>249</v>
      </c>
      <c r="N97" s="3">
        <v>45644</v>
      </c>
      <c r="T97" s="126">
        <v>1</v>
      </c>
    </row>
    <row r="98" spans="1:25" x14ac:dyDescent="0.35">
      <c r="A98" t="s">
        <v>554</v>
      </c>
      <c r="B98" t="s">
        <v>555</v>
      </c>
      <c r="C98" t="s">
        <v>1580</v>
      </c>
      <c r="D98" t="s">
        <v>556</v>
      </c>
      <c r="G98" t="s">
        <v>292</v>
      </c>
      <c r="H98" s="3">
        <v>45643.788993055554</v>
      </c>
      <c r="I98" t="s">
        <v>137</v>
      </c>
      <c r="J98" t="s">
        <v>137</v>
      </c>
      <c r="M98" s="126" t="s">
        <v>249</v>
      </c>
      <c r="N98" s="3">
        <v>45644</v>
      </c>
      <c r="Y98" t="s">
        <v>557</v>
      </c>
    </row>
    <row r="99" spans="1:25" x14ac:dyDescent="0.35">
      <c r="A99" t="s">
        <v>554</v>
      </c>
      <c r="B99" t="s">
        <v>544</v>
      </c>
      <c r="C99" t="s">
        <v>558</v>
      </c>
      <c r="D99" t="s">
        <v>559</v>
      </c>
      <c r="E99" t="s">
        <v>27</v>
      </c>
      <c r="F99" t="s">
        <v>247</v>
      </c>
      <c r="G99" t="s">
        <v>379</v>
      </c>
      <c r="H99" s="3">
        <v>45643.578090277777</v>
      </c>
      <c r="I99" t="s">
        <v>137</v>
      </c>
      <c r="J99" t="s">
        <v>137</v>
      </c>
      <c r="K99" t="s">
        <v>249</v>
      </c>
      <c r="L99" s="135">
        <v>1</v>
      </c>
      <c r="M99" s="126" t="s">
        <v>249</v>
      </c>
      <c r="N99" s="3">
        <v>45644</v>
      </c>
      <c r="S99" s="126">
        <v>1</v>
      </c>
      <c r="T99" s="126">
        <v>1</v>
      </c>
      <c r="U99" s="126">
        <v>1</v>
      </c>
      <c r="Y99" t="s">
        <v>560</v>
      </c>
    </row>
    <row r="100" spans="1:25" x14ac:dyDescent="0.35">
      <c r="A100" t="s">
        <v>554</v>
      </c>
      <c r="B100" t="s">
        <v>561</v>
      </c>
      <c r="C100" t="s">
        <v>413</v>
      </c>
      <c r="D100" t="s">
        <v>562</v>
      </c>
      <c r="E100" t="s">
        <v>57</v>
      </c>
      <c r="F100" t="s">
        <v>289</v>
      </c>
      <c r="G100" t="s">
        <v>386</v>
      </c>
      <c r="H100" s="3">
        <v>45643.698553240742</v>
      </c>
      <c r="I100" t="s">
        <v>137</v>
      </c>
      <c r="J100" t="s">
        <v>137</v>
      </c>
      <c r="K100" t="s">
        <v>249</v>
      </c>
      <c r="L100" s="135">
        <v>36</v>
      </c>
      <c r="N100" s="3">
        <v>45644</v>
      </c>
      <c r="S100" s="126">
        <v>1</v>
      </c>
      <c r="T100" s="126">
        <v>2</v>
      </c>
      <c r="U100" s="126">
        <v>1</v>
      </c>
      <c r="Y100" t="s">
        <v>563</v>
      </c>
    </row>
    <row r="101" spans="1:25" x14ac:dyDescent="0.35">
      <c r="A101" t="s">
        <v>554</v>
      </c>
      <c r="B101" t="s">
        <v>564</v>
      </c>
      <c r="C101" t="s">
        <v>565</v>
      </c>
      <c r="D101" t="s">
        <v>566</v>
      </c>
      <c r="E101" t="s">
        <v>27</v>
      </c>
      <c r="F101" t="s">
        <v>247</v>
      </c>
      <c r="G101" t="s">
        <v>567</v>
      </c>
      <c r="H101" s="3">
        <v>45643.891550925924</v>
      </c>
      <c r="I101" t="s">
        <v>137</v>
      </c>
      <c r="J101" t="s">
        <v>137</v>
      </c>
      <c r="N101" s="3">
        <v>45644</v>
      </c>
      <c r="T101" s="126">
        <v>1</v>
      </c>
    </row>
    <row r="102" spans="1:25" x14ac:dyDescent="0.35">
      <c r="A102" t="s">
        <v>554</v>
      </c>
      <c r="B102" t="s">
        <v>453</v>
      </c>
      <c r="C102" t="s">
        <v>345</v>
      </c>
      <c r="D102" t="s">
        <v>568</v>
      </c>
      <c r="E102" t="s">
        <v>57</v>
      </c>
      <c r="F102" t="s">
        <v>289</v>
      </c>
      <c r="G102" t="s">
        <v>248</v>
      </c>
      <c r="H102" s="3">
        <v>45643.840509259258</v>
      </c>
      <c r="I102" t="s">
        <v>137</v>
      </c>
      <c r="J102" t="s">
        <v>137</v>
      </c>
      <c r="K102" t="s">
        <v>249</v>
      </c>
      <c r="L102" s="135">
        <v>47</v>
      </c>
      <c r="N102" s="3">
        <v>45644</v>
      </c>
      <c r="T102" s="126">
        <v>1</v>
      </c>
    </row>
    <row r="103" spans="1:25" x14ac:dyDescent="0.35">
      <c r="A103" t="s">
        <v>554</v>
      </c>
      <c r="B103" t="s">
        <v>1325</v>
      </c>
      <c r="C103" t="s">
        <v>245</v>
      </c>
      <c r="D103" t="s">
        <v>1326</v>
      </c>
      <c r="E103" t="s">
        <v>336</v>
      </c>
      <c r="F103" t="s">
        <v>337</v>
      </c>
      <c r="G103" t="s">
        <v>248</v>
      </c>
      <c r="H103" s="3">
        <v>45638.623229166667</v>
      </c>
      <c r="I103" t="s">
        <v>137</v>
      </c>
      <c r="J103" t="s">
        <v>137</v>
      </c>
      <c r="K103" t="s">
        <v>249</v>
      </c>
      <c r="L103" s="135">
        <v>83</v>
      </c>
      <c r="N103" s="3">
        <v>45644</v>
      </c>
      <c r="T103" s="126">
        <v>1</v>
      </c>
    </row>
    <row r="104" spans="1:25" x14ac:dyDescent="0.35">
      <c r="A104" t="s">
        <v>554</v>
      </c>
      <c r="B104" t="s">
        <v>569</v>
      </c>
      <c r="C104" t="s">
        <v>245</v>
      </c>
      <c r="D104" t="s">
        <v>570</v>
      </c>
      <c r="E104" t="s">
        <v>57</v>
      </c>
      <c r="F104" t="s">
        <v>289</v>
      </c>
      <c r="G104" t="s">
        <v>294</v>
      </c>
      <c r="H104" s="3">
        <v>45643.864027777781</v>
      </c>
      <c r="I104" t="s">
        <v>137</v>
      </c>
      <c r="J104" t="s">
        <v>137</v>
      </c>
      <c r="K104" t="s">
        <v>249</v>
      </c>
      <c r="L104" s="135">
        <v>31</v>
      </c>
      <c r="N104" s="3">
        <v>45644</v>
      </c>
      <c r="O104" s="126">
        <v>1</v>
      </c>
      <c r="R104" s="126">
        <v>1</v>
      </c>
    </row>
    <row r="105" spans="1:25" x14ac:dyDescent="0.35">
      <c r="A105" t="s">
        <v>571</v>
      </c>
      <c r="B105" t="s">
        <v>572</v>
      </c>
      <c r="C105" t="s">
        <v>573</v>
      </c>
      <c r="D105" t="s">
        <v>574</v>
      </c>
      <c r="E105" t="s">
        <v>336</v>
      </c>
      <c r="F105" t="s">
        <v>575</v>
      </c>
      <c r="G105" t="s">
        <v>248</v>
      </c>
      <c r="H105" s="3">
        <v>43627.83798611111</v>
      </c>
      <c r="I105" t="s">
        <v>137</v>
      </c>
      <c r="J105" t="s">
        <v>358</v>
      </c>
      <c r="K105" t="s">
        <v>249</v>
      </c>
      <c r="N105" s="3">
        <v>45644</v>
      </c>
      <c r="T105" s="126">
        <v>1</v>
      </c>
    </row>
    <row r="106" spans="1:25" x14ac:dyDescent="0.35">
      <c r="A106" t="s">
        <v>576</v>
      </c>
      <c r="B106" t="s">
        <v>577</v>
      </c>
      <c r="C106" t="s">
        <v>245</v>
      </c>
      <c r="D106" t="s">
        <v>578</v>
      </c>
      <c r="E106" t="s">
        <v>256</v>
      </c>
      <c r="F106" t="s">
        <v>257</v>
      </c>
      <c r="G106" t="s">
        <v>248</v>
      </c>
      <c r="H106" s="3">
        <v>45643.578287037039</v>
      </c>
      <c r="I106" t="s">
        <v>137</v>
      </c>
      <c r="J106" t="s">
        <v>137</v>
      </c>
      <c r="K106" t="s">
        <v>249</v>
      </c>
      <c r="L106" s="135">
        <v>2</v>
      </c>
      <c r="M106" s="126" t="s">
        <v>249</v>
      </c>
      <c r="N106" s="3">
        <v>45644</v>
      </c>
      <c r="S106" s="126">
        <v>1</v>
      </c>
      <c r="T106" s="126">
        <v>1</v>
      </c>
      <c r="U106" s="126">
        <v>1</v>
      </c>
      <c r="Y106" t="s">
        <v>579</v>
      </c>
    </row>
    <row r="107" spans="1:25" x14ac:dyDescent="0.35">
      <c r="A107" t="s">
        <v>1435</v>
      </c>
      <c r="B107" t="s">
        <v>1436</v>
      </c>
      <c r="C107" t="s">
        <v>1051</v>
      </c>
      <c r="D107" t="s">
        <v>1437</v>
      </c>
      <c r="E107" t="s">
        <v>1114</v>
      </c>
      <c r="F107" t="s">
        <v>1115</v>
      </c>
      <c r="G107" t="s">
        <v>248</v>
      </c>
      <c r="H107" s="3">
        <v>45637.730891203704</v>
      </c>
      <c r="I107" t="s">
        <v>137</v>
      </c>
      <c r="J107" t="s">
        <v>137</v>
      </c>
      <c r="K107" t="s">
        <v>249</v>
      </c>
      <c r="N107" s="3">
        <v>45644</v>
      </c>
      <c r="S107" s="126">
        <v>1</v>
      </c>
      <c r="T107" s="126">
        <v>1</v>
      </c>
      <c r="U107" s="126">
        <v>1</v>
      </c>
      <c r="Y107" t="s">
        <v>1438</v>
      </c>
    </row>
    <row r="108" spans="1:25" x14ac:dyDescent="0.35">
      <c r="A108" t="s">
        <v>582</v>
      </c>
      <c r="B108" t="s">
        <v>583</v>
      </c>
      <c r="C108" t="s">
        <v>481</v>
      </c>
      <c r="D108" t="s">
        <v>584</v>
      </c>
      <c r="E108" t="s">
        <v>256</v>
      </c>
      <c r="F108" t="s">
        <v>257</v>
      </c>
      <c r="G108" t="s">
        <v>386</v>
      </c>
      <c r="H108" s="3">
        <v>45636.94332175926</v>
      </c>
      <c r="I108" t="s">
        <v>137</v>
      </c>
      <c r="J108" t="s">
        <v>137</v>
      </c>
      <c r="K108" t="s">
        <v>249</v>
      </c>
      <c r="M108" s="126" t="s">
        <v>249</v>
      </c>
      <c r="N108" s="3">
        <v>45644</v>
      </c>
      <c r="T108" s="126">
        <v>1</v>
      </c>
    </row>
    <row r="109" spans="1:25" x14ac:dyDescent="0.35">
      <c r="A109" t="s">
        <v>585</v>
      </c>
      <c r="B109" t="s">
        <v>586</v>
      </c>
      <c r="C109" t="s">
        <v>539</v>
      </c>
      <c r="D109" t="s">
        <v>587</v>
      </c>
      <c r="E109" t="s">
        <v>541</v>
      </c>
      <c r="F109" t="s">
        <v>542</v>
      </c>
      <c r="G109" t="s">
        <v>294</v>
      </c>
      <c r="H109" s="3">
        <v>45155.697800925926</v>
      </c>
      <c r="I109" t="s">
        <v>137</v>
      </c>
      <c r="J109" t="s">
        <v>358</v>
      </c>
      <c r="K109" t="s">
        <v>249</v>
      </c>
      <c r="N109" s="3">
        <v>45644</v>
      </c>
      <c r="V109" s="126">
        <v>1</v>
      </c>
    </row>
    <row r="110" spans="1:25" x14ac:dyDescent="0.35">
      <c r="A110" t="s">
        <v>588</v>
      </c>
      <c r="B110" t="s">
        <v>589</v>
      </c>
      <c r="C110" t="s">
        <v>590</v>
      </c>
      <c r="D110" t="s">
        <v>591</v>
      </c>
      <c r="E110" t="s">
        <v>336</v>
      </c>
      <c r="F110" t="s">
        <v>337</v>
      </c>
      <c r="G110" t="s">
        <v>592</v>
      </c>
      <c r="H110" s="3">
        <v>42613.923229166663</v>
      </c>
      <c r="I110" t="s">
        <v>137</v>
      </c>
      <c r="J110" t="s">
        <v>358</v>
      </c>
      <c r="K110" t="s">
        <v>249</v>
      </c>
      <c r="N110" s="3">
        <v>45644</v>
      </c>
      <c r="T110" s="126">
        <v>1</v>
      </c>
    </row>
    <row r="111" spans="1:25" x14ac:dyDescent="0.35">
      <c r="A111" t="s">
        <v>593</v>
      </c>
      <c r="B111" t="s">
        <v>594</v>
      </c>
      <c r="C111" t="s">
        <v>595</v>
      </c>
      <c r="D111" t="s">
        <v>596</v>
      </c>
      <c r="E111" t="s">
        <v>57</v>
      </c>
      <c r="F111" t="s">
        <v>289</v>
      </c>
      <c r="G111" t="s">
        <v>248</v>
      </c>
      <c r="H111" s="3">
        <v>45643.970324074071</v>
      </c>
      <c r="I111" t="s">
        <v>137</v>
      </c>
      <c r="J111" t="s">
        <v>137</v>
      </c>
      <c r="K111" t="s">
        <v>249</v>
      </c>
      <c r="L111" s="135">
        <v>43</v>
      </c>
      <c r="N111" s="3">
        <v>45644</v>
      </c>
      <c r="S111" s="126">
        <v>1</v>
      </c>
      <c r="T111" s="126">
        <v>2</v>
      </c>
      <c r="U111" s="126">
        <v>1</v>
      </c>
      <c r="Y111" t="s">
        <v>597</v>
      </c>
    </row>
    <row r="112" spans="1:25" x14ac:dyDescent="0.35">
      <c r="A112" t="s">
        <v>598</v>
      </c>
      <c r="B112" t="s">
        <v>599</v>
      </c>
      <c r="C112" t="s">
        <v>439</v>
      </c>
      <c r="D112" t="s">
        <v>600</v>
      </c>
      <c r="E112" t="s">
        <v>57</v>
      </c>
      <c r="F112" t="s">
        <v>254</v>
      </c>
      <c r="G112" t="s">
        <v>319</v>
      </c>
      <c r="H112" s="3">
        <v>45643.873645833337</v>
      </c>
      <c r="I112" t="s">
        <v>137</v>
      </c>
      <c r="J112" t="s">
        <v>137</v>
      </c>
      <c r="K112" t="s">
        <v>249</v>
      </c>
      <c r="N112" s="3">
        <v>45644</v>
      </c>
      <c r="T112" s="126">
        <v>1</v>
      </c>
    </row>
    <row r="113" spans="1:25" x14ac:dyDescent="0.35">
      <c r="A113" t="s">
        <v>601</v>
      </c>
      <c r="B113" t="s">
        <v>602</v>
      </c>
      <c r="C113" t="s">
        <v>603</v>
      </c>
      <c r="D113" t="s">
        <v>604</v>
      </c>
      <c r="G113" t="s">
        <v>415</v>
      </c>
      <c r="H113" s="3">
        <v>44951.842800925922</v>
      </c>
      <c r="I113" t="s">
        <v>137</v>
      </c>
      <c r="J113" t="s">
        <v>358</v>
      </c>
      <c r="N113" s="3">
        <v>45644</v>
      </c>
    </row>
    <row r="114" spans="1:25" x14ac:dyDescent="0.35">
      <c r="A114" t="s">
        <v>605</v>
      </c>
      <c r="B114" t="s">
        <v>606</v>
      </c>
      <c r="C114" t="s">
        <v>607</v>
      </c>
      <c r="D114" t="s">
        <v>608</v>
      </c>
      <c r="E114" t="s">
        <v>276</v>
      </c>
      <c r="F114" t="s">
        <v>277</v>
      </c>
      <c r="G114" t="s">
        <v>386</v>
      </c>
      <c r="H114" s="3">
        <v>45631.653391203705</v>
      </c>
      <c r="I114" t="s">
        <v>137</v>
      </c>
      <c r="J114" t="s">
        <v>137</v>
      </c>
      <c r="K114" t="s">
        <v>249</v>
      </c>
      <c r="M114" s="126" t="s">
        <v>249</v>
      </c>
      <c r="N114" s="3">
        <v>45644</v>
      </c>
      <c r="S114" s="126">
        <v>1</v>
      </c>
      <c r="T114" s="126">
        <v>1</v>
      </c>
    </row>
    <row r="115" spans="1:25" x14ac:dyDescent="0.35">
      <c r="A115" t="s">
        <v>1355</v>
      </c>
      <c r="B115" t="s">
        <v>753</v>
      </c>
      <c r="C115" t="s">
        <v>573</v>
      </c>
      <c r="D115" t="s">
        <v>754</v>
      </c>
      <c r="E115" t="s">
        <v>276</v>
      </c>
      <c r="F115" t="s">
        <v>277</v>
      </c>
      <c r="G115" t="s">
        <v>248</v>
      </c>
      <c r="H115" s="3">
        <v>45642.683888888889</v>
      </c>
      <c r="I115" t="s">
        <v>137</v>
      </c>
      <c r="J115" t="s">
        <v>137</v>
      </c>
      <c r="K115" t="s">
        <v>249</v>
      </c>
      <c r="L115" s="135">
        <v>9</v>
      </c>
      <c r="N115" s="3">
        <v>45644</v>
      </c>
      <c r="S115" s="126">
        <v>1</v>
      </c>
      <c r="T115" s="126">
        <v>1</v>
      </c>
    </row>
    <row r="116" spans="1:25" x14ac:dyDescent="0.35">
      <c r="A116" t="s">
        <v>609</v>
      </c>
      <c r="B116" t="s">
        <v>610</v>
      </c>
      <c r="C116" t="s">
        <v>350</v>
      </c>
      <c r="D116" t="s">
        <v>611</v>
      </c>
      <c r="G116" t="s">
        <v>262</v>
      </c>
      <c r="H116" s="3">
        <v>45639.801388888889</v>
      </c>
      <c r="I116" t="s">
        <v>137</v>
      </c>
      <c r="J116" t="s">
        <v>137</v>
      </c>
      <c r="N116" s="3">
        <v>45644</v>
      </c>
    </row>
    <row r="117" spans="1:25" x14ac:dyDescent="0.35">
      <c r="A117" t="s">
        <v>612</v>
      </c>
      <c r="B117" t="s">
        <v>613</v>
      </c>
      <c r="C117" t="s">
        <v>614</v>
      </c>
      <c r="D117" t="s">
        <v>615</v>
      </c>
      <c r="E117" t="s">
        <v>336</v>
      </c>
      <c r="F117" t="s">
        <v>337</v>
      </c>
      <c r="G117" t="s">
        <v>386</v>
      </c>
      <c r="H117" s="3">
        <v>44630.873368055552</v>
      </c>
      <c r="I117" t="s">
        <v>137</v>
      </c>
      <c r="J117" t="s">
        <v>358</v>
      </c>
      <c r="M117" s="126" t="s">
        <v>249</v>
      </c>
      <c r="N117" s="3">
        <v>45644</v>
      </c>
      <c r="T117" s="126">
        <v>1</v>
      </c>
      <c r="V117" s="126">
        <v>1</v>
      </c>
      <c r="W117" s="126">
        <v>1</v>
      </c>
      <c r="X117" s="126">
        <v>1</v>
      </c>
    </row>
    <row r="118" spans="1:25" x14ac:dyDescent="0.35">
      <c r="A118" t="s">
        <v>616</v>
      </c>
      <c r="B118" t="s">
        <v>617</v>
      </c>
      <c r="C118" t="s">
        <v>497</v>
      </c>
      <c r="D118" t="s">
        <v>618</v>
      </c>
      <c r="E118" t="s">
        <v>27</v>
      </c>
      <c r="F118" t="s">
        <v>619</v>
      </c>
      <c r="G118" t="s">
        <v>311</v>
      </c>
      <c r="H118" s="3">
        <v>45642.919722222221</v>
      </c>
      <c r="I118" t="s">
        <v>137</v>
      </c>
      <c r="J118" t="s">
        <v>137</v>
      </c>
      <c r="N118" s="3">
        <v>45644</v>
      </c>
      <c r="O118" s="126">
        <v>1</v>
      </c>
      <c r="R118" s="126">
        <v>1</v>
      </c>
    </row>
    <row r="119" spans="1:25" x14ac:dyDescent="0.35">
      <c r="A119" t="s">
        <v>1518</v>
      </c>
      <c r="B119" t="s">
        <v>1519</v>
      </c>
      <c r="C119" t="s">
        <v>297</v>
      </c>
      <c r="D119" t="s">
        <v>1520</v>
      </c>
      <c r="E119" t="s">
        <v>256</v>
      </c>
      <c r="F119" t="s">
        <v>257</v>
      </c>
      <c r="G119" t="s">
        <v>248</v>
      </c>
      <c r="H119" s="3">
        <v>45643.766423611109</v>
      </c>
      <c r="I119" t="s">
        <v>137</v>
      </c>
      <c r="J119" t="s">
        <v>137</v>
      </c>
      <c r="K119" t="s">
        <v>249</v>
      </c>
      <c r="L119" s="135">
        <v>88</v>
      </c>
      <c r="N119" s="3">
        <v>45644</v>
      </c>
      <c r="T119" s="126">
        <v>1</v>
      </c>
    </row>
    <row r="120" spans="1:25" x14ac:dyDescent="0.35">
      <c r="A120" t="s">
        <v>620</v>
      </c>
      <c r="B120" t="s">
        <v>621</v>
      </c>
      <c r="C120" t="s">
        <v>287</v>
      </c>
      <c r="D120" t="s">
        <v>622</v>
      </c>
      <c r="E120" t="s">
        <v>57</v>
      </c>
      <c r="F120" t="s">
        <v>289</v>
      </c>
      <c r="G120" t="s">
        <v>248</v>
      </c>
      <c r="H120" s="3">
        <v>45644.03564814815</v>
      </c>
      <c r="I120" t="s">
        <v>137</v>
      </c>
      <c r="J120" t="s">
        <v>137</v>
      </c>
      <c r="K120" t="s">
        <v>249</v>
      </c>
      <c r="L120" s="135">
        <v>19</v>
      </c>
      <c r="N120" s="3">
        <v>45644</v>
      </c>
      <c r="S120" s="126">
        <v>2</v>
      </c>
      <c r="T120" s="126">
        <v>2</v>
      </c>
      <c r="U120" s="126">
        <v>1</v>
      </c>
      <c r="Y120" t="s">
        <v>623</v>
      </c>
    </row>
    <row r="121" spans="1:25" x14ac:dyDescent="0.35">
      <c r="A121" t="s">
        <v>1521</v>
      </c>
      <c r="B121" t="s">
        <v>1522</v>
      </c>
      <c r="C121" t="s">
        <v>297</v>
      </c>
      <c r="D121" t="s">
        <v>1523</v>
      </c>
      <c r="E121" t="s">
        <v>256</v>
      </c>
      <c r="F121" t="s">
        <v>257</v>
      </c>
      <c r="G121" t="s">
        <v>248</v>
      </c>
      <c r="H121" s="3">
        <v>45643.680775462963</v>
      </c>
      <c r="I121" t="s">
        <v>137</v>
      </c>
      <c r="J121" t="s">
        <v>137</v>
      </c>
      <c r="K121" t="s">
        <v>249</v>
      </c>
      <c r="L121" s="135">
        <v>95</v>
      </c>
      <c r="N121" s="3">
        <v>45644</v>
      </c>
      <c r="T121" s="126">
        <v>1</v>
      </c>
    </row>
    <row r="122" spans="1:25" x14ac:dyDescent="0.35">
      <c r="A122" t="s">
        <v>624</v>
      </c>
      <c r="B122" t="s">
        <v>625</v>
      </c>
      <c r="C122" t="s">
        <v>377</v>
      </c>
      <c r="D122" t="s">
        <v>626</v>
      </c>
      <c r="E122" t="s">
        <v>396</v>
      </c>
      <c r="F122" t="s">
        <v>397</v>
      </c>
      <c r="G122" t="s">
        <v>283</v>
      </c>
      <c r="H122" s="3">
        <v>45632.895266203705</v>
      </c>
      <c r="I122" t="s">
        <v>137</v>
      </c>
      <c r="J122" t="s">
        <v>137</v>
      </c>
      <c r="K122" t="s">
        <v>249</v>
      </c>
      <c r="N122" s="3">
        <v>45644</v>
      </c>
      <c r="W122" s="126">
        <v>1</v>
      </c>
      <c r="X122" s="126">
        <v>1</v>
      </c>
    </row>
    <row r="123" spans="1:25" x14ac:dyDescent="0.35">
      <c r="A123" t="s">
        <v>627</v>
      </c>
      <c r="B123" t="s">
        <v>628</v>
      </c>
      <c r="C123" t="s">
        <v>629</v>
      </c>
      <c r="D123" t="s">
        <v>630</v>
      </c>
      <c r="E123" t="s">
        <v>27</v>
      </c>
      <c r="F123" t="s">
        <v>247</v>
      </c>
      <c r="G123" t="s">
        <v>631</v>
      </c>
      <c r="H123" s="3">
        <v>45642.636782407404</v>
      </c>
      <c r="I123" t="s">
        <v>137</v>
      </c>
      <c r="J123" t="s">
        <v>137</v>
      </c>
      <c r="M123" s="126" t="s">
        <v>249</v>
      </c>
      <c r="N123" s="3">
        <v>45644</v>
      </c>
      <c r="O123" s="126">
        <v>1</v>
      </c>
      <c r="R123" s="126">
        <v>1</v>
      </c>
    </row>
    <row r="124" spans="1:25" x14ac:dyDescent="0.35">
      <c r="A124" t="s">
        <v>1054</v>
      </c>
      <c r="B124" t="s">
        <v>1055</v>
      </c>
      <c r="C124" t="s">
        <v>663</v>
      </c>
      <c r="D124" t="s">
        <v>1056</v>
      </c>
      <c r="G124" t="s">
        <v>262</v>
      </c>
      <c r="H124" s="3">
        <v>1</v>
      </c>
      <c r="I124" t="s">
        <v>137</v>
      </c>
      <c r="J124" t="s">
        <v>284</v>
      </c>
      <c r="M124" s="126" t="s">
        <v>249</v>
      </c>
      <c r="N124" s="3">
        <v>45644</v>
      </c>
      <c r="Y124" t="s">
        <v>1057</v>
      </c>
    </row>
    <row r="125" spans="1:25" x14ac:dyDescent="0.35">
      <c r="A125" t="s">
        <v>911</v>
      </c>
      <c r="B125" t="s">
        <v>912</v>
      </c>
      <c r="C125" t="s">
        <v>913</v>
      </c>
      <c r="D125" t="s">
        <v>914</v>
      </c>
      <c r="E125" t="s">
        <v>57</v>
      </c>
      <c r="F125" t="s">
        <v>289</v>
      </c>
      <c r="G125" t="s">
        <v>319</v>
      </c>
      <c r="H125" s="3">
        <v>45629.681238425925</v>
      </c>
      <c r="I125" t="s">
        <v>137</v>
      </c>
      <c r="J125" t="s">
        <v>137</v>
      </c>
      <c r="N125" s="3">
        <v>45644</v>
      </c>
      <c r="O125" s="126">
        <v>1</v>
      </c>
      <c r="P125" s="126">
        <v>1</v>
      </c>
      <c r="Q125" s="126">
        <v>1</v>
      </c>
      <c r="R125" s="126">
        <v>1</v>
      </c>
      <c r="S125" s="126">
        <v>1</v>
      </c>
      <c r="T125" s="126">
        <v>1</v>
      </c>
      <c r="U125" s="126">
        <v>1</v>
      </c>
    </row>
    <row r="126" spans="1:25" x14ac:dyDescent="0.35">
      <c r="A126" t="s">
        <v>1417</v>
      </c>
      <c r="B126" t="s">
        <v>1418</v>
      </c>
      <c r="C126" t="s">
        <v>650</v>
      </c>
      <c r="D126" t="s">
        <v>1419</v>
      </c>
      <c r="G126" t="s">
        <v>357</v>
      </c>
      <c r="H126" s="3">
        <v>45643.9143287037</v>
      </c>
      <c r="I126" t="s">
        <v>137</v>
      </c>
      <c r="J126" t="s">
        <v>137</v>
      </c>
      <c r="N126" s="3">
        <v>45644</v>
      </c>
    </row>
    <row r="127" spans="1:25" x14ac:dyDescent="0.35">
      <c r="A127" t="s">
        <v>632</v>
      </c>
      <c r="B127" t="s">
        <v>633</v>
      </c>
      <c r="C127" t="s">
        <v>603</v>
      </c>
      <c r="D127" t="s">
        <v>634</v>
      </c>
      <c r="E127" t="s">
        <v>57</v>
      </c>
      <c r="F127" t="s">
        <v>289</v>
      </c>
      <c r="G127" t="s">
        <v>567</v>
      </c>
      <c r="H127" s="3">
        <v>43119.868379629632</v>
      </c>
      <c r="I127" t="s">
        <v>137</v>
      </c>
      <c r="J127" t="s">
        <v>358</v>
      </c>
      <c r="N127" s="3">
        <v>45644</v>
      </c>
      <c r="S127" s="126">
        <v>1</v>
      </c>
      <c r="T127" s="126">
        <v>1</v>
      </c>
      <c r="U127" s="126">
        <v>1</v>
      </c>
    </row>
    <row r="128" spans="1:25" x14ac:dyDescent="0.35">
      <c r="A128" t="s">
        <v>1439</v>
      </c>
      <c r="B128" t="s">
        <v>1440</v>
      </c>
      <c r="C128" t="s">
        <v>1051</v>
      </c>
      <c r="D128" t="s">
        <v>1441</v>
      </c>
      <c r="E128" t="s">
        <v>1114</v>
      </c>
      <c r="F128" t="s">
        <v>1115</v>
      </c>
      <c r="G128" t="s">
        <v>248</v>
      </c>
      <c r="H128" s="3">
        <v>45643.550995370373</v>
      </c>
      <c r="I128" t="s">
        <v>137</v>
      </c>
      <c r="J128" t="s">
        <v>137</v>
      </c>
      <c r="K128" t="s">
        <v>249</v>
      </c>
      <c r="N128" s="3">
        <v>45644</v>
      </c>
      <c r="S128" s="126">
        <v>1</v>
      </c>
      <c r="T128" s="126">
        <v>1</v>
      </c>
      <c r="U128" s="126">
        <v>1</v>
      </c>
      <c r="Y128" t="s">
        <v>1442</v>
      </c>
    </row>
    <row r="129" spans="1:25" x14ac:dyDescent="0.35">
      <c r="A129" t="s">
        <v>635</v>
      </c>
      <c r="B129" t="s">
        <v>636</v>
      </c>
      <c r="C129" t="s">
        <v>637</v>
      </c>
      <c r="D129" t="s">
        <v>638</v>
      </c>
      <c r="E129" t="s">
        <v>639</v>
      </c>
      <c r="F129" t="s">
        <v>640</v>
      </c>
      <c r="G129" t="s">
        <v>592</v>
      </c>
      <c r="H129" s="3">
        <v>43728.644687499997</v>
      </c>
      <c r="I129" t="s">
        <v>137</v>
      </c>
      <c r="J129" t="s">
        <v>358</v>
      </c>
      <c r="K129" t="s">
        <v>249</v>
      </c>
      <c r="N129" s="3">
        <v>45644</v>
      </c>
      <c r="U129" s="126">
        <v>1</v>
      </c>
    </row>
    <row r="130" spans="1:25" x14ac:dyDescent="0.35">
      <c r="A130" t="s">
        <v>244</v>
      </c>
      <c r="B130" t="s">
        <v>641</v>
      </c>
      <c r="C130" t="s">
        <v>642</v>
      </c>
      <c r="D130" t="s">
        <v>643</v>
      </c>
      <c r="E130" t="s">
        <v>644</v>
      </c>
      <c r="F130" t="s">
        <v>644</v>
      </c>
      <c r="G130" t="s">
        <v>294</v>
      </c>
      <c r="H130" s="3">
        <v>45223.970509259256</v>
      </c>
      <c r="I130" t="s">
        <v>137</v>
      </c>
      <c r="J130" t="s">
        <v>358</v>
      </c>
      <c r="K130" t="s">
        <v>249</v>
      </c>
      <c r="N130" s="3">
        <v>45644</v>
      </c>
      <c r="V130" s="126">
        <v>1</v>
      </c>
    </row>
    <row r="131" spans="1:25" x14ac:dyDescent="0.35">
      <c r="A131" t="s">
        <v>645</v>
      </c>
      <c r="B131" t="s">
        <v>646</v>
      </c>
      <c r="C131" t="s">
        <v>350</v>
      </c>
      <c r="D131" t="s">
        <v>647</v>
      </c>
      <c r="E131" t="s">
        <v>57</v>
      </c>
      <c r="F131" t="s">
        <v>289</v>
      </c>
      <c r="G131" t="s">
        <v>362</v>
      </c>
      <c r="H131" s="3">
        <v>45643.723680555559</v>
      </c>
      <c r="I131" t="s">
        <v>137</v>
      </c>
      <c r="J131" t="s">
        <v>137</v>
      </c>
      <c r="K131" t="s">
        <v>249</v>
      </c>
      <c r="N131" s="3">
        <v>45644</v>
      </c>
      <c r="P131" s="126">
        <v>1</v>
      </c>
    </row>
    <row r="132" spans="1:25" x14ac:dyDescent="0.35">
      <c r="A132" t="s">
        <v>645</v>
      </c>
      <c r="B132" t="s">
        <v>646</v>
      </c>
      <c r="C132" t="s">
        <v>350</v>
      </c>
      <c r="D132" t="s">
        <v>647</v>
      </c>
      <c r="G132" t="s">
        <v>262</v>
      </c>
      <c r="H132" s="3">
        <v>45643.723680555559</v>
      </c>
      <c r="I132" t="s">
        <v>137</v>
      </c>
      <c r="J132" t="s">
        <v>137</v>
      </c>
      <c r="N132" s="3">
        <v>45644</v>
      </c>
    </row>
    <row r="133" spans="1:25" x14ac:dyDescent="0.35">
      <c r="A133" t="s">
        <v>648</v>
      </c>
      <c r="B133" t="s">
        <v>649</v>
      </c>
      <c r="C133" t="s">
        <v>650</v>
      </c>
      <c r="D133" t="s">
        <v>651</v>
      </c>
      <c r="G133" t="s">
        <v>357</v>
      </c>
      <c r="H133" s="3">
        <v>44957.807557870372</v>
      </c>
      <c r="I133" t="s">
        <v>137</v>
      </c>
      <c r="J133" t="s">
        <v>358</v>
      </c>
      <c r="N133" s="3">
        <v>45644</v>
      </c>
    </row>
    <row r="134" spans="1:25" x14ac:dyDescent="0.35">
      <c r="A134" t="s">
        <v>652</v>
      </c>
      <c r="B134" t="s">
        <v>653</v>
      </c>
      <c r="C134" t="s">
        <v>654</v>
      </c>
      <c r="D134" t="s">
        <v>655</v>
      </c>
      <c r="E134" t="s">
        <v>57</v>
      </c>
      <c r="F134" t="s">
        <v>289</v>
      </c>
      <c r="G134" t="s">
        <v>248</v>
      </c>
      <c r="H134" s="3">
        <v>45642.915775462963</v>
      </c>
      <c r="I134" t="s">
        <v>137</v>
      </c>
      <c r="J134" t="s">
        <v>137</v>
      </c>
      <c r="N134" s="3">
        <v>45644</v>
      </c>
      <c r="S134" s="126">
        <v>1</v>
      </c>
      <c r="T134" s="126">
        <v>1</v>
      </c>
      <c r="U134" s="126">
        <v>1</v>
      </c>
      <c r="Y134" t="s">
        <v>656</v>
      </c>
    </row>
    <row r="135" spans="1:25" x14ac:dyDescent="0.35">
      <c r="A135" t="s">
        <v>652</v>
      </c>
      <c r="B135" t="s">
        <v>657</v>
      </c>
      <c r="C135" t="s">
        <v>350</v>
      </c>
      <c r="D135" t="s">
        <v>660</v>
      </c>
      <c r="G135" t="s">
        <v>262</v>
      </c>
      <c r="H135" s="3">
        <v>45643.68482638889</v>
      </c>
      <c r="I135" t="s">
        <v>137</v>
      </c>
      <c r="J135" t="s">
        <v>137</v>
      </c>
      <c r="M135" s="126" t="s">
        <v>249</v>
      </c>
      <c r="N135" s="3">
        <v>45644</v>
      </c>
    </row>
    <row r="136" spans="1:25" x14ac:dyDescent="0.35">
      <c r="A136" t="s">
        <v>652</v>
      </c>
      <c r="B136" t="s">
        <v>657</v>
      </c>
      <c r="C136" t="s">
        <v>658</v>
      </c>
      <c r="D136" t="s">
        <v>659</v>
      </c>
      <c r="E136" t="s">
        <v>336</v>
      </c>
      <c r="F136" t="s">
        <v>347</v>
      </c>
      <c r="G136" t="s">
        <v>362</v>
      </c>
      <c r="H136" s="3">
        <v>45638.667627314811</v>
      </c>
      <c r="I136" t="s">
        <v>137</v>
      </c>
      <c r="J136" t="s">
        <v>137</v>
      </c>
      <c r="K136" t="s">
        <v>249</v>
      </c>
      <c r="L136" s="135">
        <v>9</v>
      </c>
      <c r="N136" s="3">
        <v>45644</v>
      </c>
      <c r="V136" s="126">
        <v>1</v>
      </c>
    </row>
    <row r="137" spans="1:25" x14ac:dyDescent="0.35">
      <c r="A137" t="s">
        <v>652</v>
      </c>
      <c r="B137" t="s">
        <v>915</v>
      </c>
      <c r="C137" t="s">
        <v>916</v>
      </c>
      <c r="D137" t="s">
        <v>1090</v>
      </c>
      <c r="E137" t="s">
        <v>336</v>
      </c>
      <c r="F137" t="s">
        <v>347</v>
      </c>
      <c r="G137" t="s">
        <v>362</v>
      </c>
      <c r="H137" s="3">
        <v>45638.61681712963</v>
      </c>
      <c r="I137" t="s">
        <v>137</v>
      </c>
      <c r="J137" t="s">
        <v>137</v>
      </c>
      <c r="K137" t="s">
        <v>249</v>
      </c>
      <c r="M137" s="126" t="s">
        <v>249</v>
      </c>
      <c r="N137" s="3">
        <v>45644</v>
      </c>
      <c r="T137" s="126">
        <v>1</v>
      </c>
      <c r="V137" s="126">
        <v>1</v>
      </c>
      <c r="W137" s="126">
        <v>1</v>
      </c>
      <c r="X137" s="126">
        <v>1</v>
      </c>
    </row>
    <row r="138" spans="1:25" x14ac:dyDescent="0.35">
      <c r="A138" t="s">
        <v>652</v>
      </c>
      <c r="B138" t="s">
        <v>1327</v>
      </c>
      <c r="C138" t="s">
        <v>245</v>
      </c>
      <c r="D138" t="s">
        <v>1328</v>
      </c>
      <c r="E138" t="s">
        <v>336</v>
      </c>
      <c r="F138" t="s">
        <v>337</v>
      </c>
      <c r="G138" t="s">
        <v>248</v>
      </c>
      <c r="H138" s="3">
        <v>45643.595775462964</v>
      </c>
      <c r="I138" t="s">
        <v>137</v>
      </c>
      <c r="J138" t="s">
        <v>137</v>
      </c>
      <c r="K138" t="s">
        <v>249</v>
      </c>
      <c r="L138" s="135">
        <v>64</v>
      </c>
      <c r="N138" s="3">
        <v>45644</v>
      </c>
      <c r="T138" s="126">
        <v>1</v>
      </c>
    </row>
    <row r="139" spans="1:25" x14ac:dyDescent="0.35">
      <c r="A139" t="s">
        <v>979</v>
      </c>
      <c r="B139" t="s">
        <v>980</v>
      </c>
      <c r="C139" t="s">
        <v>297</v>
      </c>
      <c r="D139" t="s">
        <v>981</v>
      </c>
      <c r="E139" t="s">
        <v>266</v>
      </c>
      <c r="F139" t="s">
        <v>267</v>
      </c>
      <c r="G139" t="s">
        <v>248</v>
      </c>
      <c r="H139" s="3">
        <v>45643.628483796296</v>
      </c>
      <c r="I139" t="s">
        <v>137</v>
      </c>
      <c r="J139" t="s">
        <v>137</v>
      </c>
      <c r="K139" t="s">
        <v>249</v>
      </c>
      <c r="L139" s="135">
        <v>72</v>
      </c>
      <c r="N139" s="3">
        <v>45644</v>
      </c>
      <c r="T139" s="126">
        <v>1</v>
      </c>
    </row>
    <row r="140" spans="1:25" x14ac:dyDescent="0.35">
      <c r="A140" t="s">
        <v>1544</v>
      </c>
      <c r="B140" t="s">
        <v>1545</v>
      </c>
      <c r="C140" t="s">
        <v>297</v>
      </c>
      <c r="D140" t="s">
        <v>1546</v>
      </c>
      <c r="E140" t="s">
        <v>266</v>
      </c>
      <c r="F140" t="s">
        <v>267</v>
      </c>
      <c r="G140" t="s">
        <v>248</v>
      </c>
      <c r="H140" s="3">
        <v>45643.554097222222</v>
      </c>
      <c r="I140" t="s">
        <v>137</v>
      </c>
      <c r="J140" t="s">
        <v>137</v>
      </c>
      <c r="K140" t="s">
        <v>249</v>
      </c>
      <c r="L140" s="135">
        <v>52</v>
      </c>
      <c r="N140" s="3">
        <v>45644</v>
      </c>
      <c r="T140" s="126">
        <v>1</v>
      </c>
    </row>
    <row r="141" spans="1:25" x14ac:dyDescent="0.35">
      <c r="A141" t="s">
        <v>661</v>
      </c>
      <c r="B141" t="s">
        <v>662</v>
      </c>
      <c r="C141" t="s">
        <v>663</v>
      </c>
      <c r="D141" t="s">
        <v>664</v>
      </c>
      <c r="G141" t="s">
        <v>262</v>
      </c>
      <c r="H141" s="3">
        <v>45629.628865740742</v>
      </c>
      <c r="I141" t="s">
        <v>137</v>
      </c>
      <c r="J141" t="s">
        <v>137</v>
      </c>
      <c r="M141" s="126" t="s">
        <v>249</v>
      </c>
      <c r="N141" s="3">
        <v>45644</v>
      </c>
      <c r="Y141" t="s">
        <v>665</v>
      </c>
    </row>
    <row r="142" spans="1:25" x14ac:dyDescent="0.35">
      <c r="A142" t="s">
        <v>666</v>
      </c>
      <c r="B142" t="s">
        <v>667</v>
      </c>
      <c r="C142" t="s">
        <v>668</v>
      </c>
      <c r="D142" t="s">
        <v>669</v>
      </c>
      <c r="E142" t="s">
        <v>336</v>
      </c>
      <c r="F142" t="s">
        <v>347</v>
      </c>
      <c r="G142" t="s">
        <v>294</v>
      </c>
      <c r="H142" s="3">
        <v>45161.063715277778</v>
      </c>
      <c r="I142" t="s">
        <v>137</v>
      </c>
      <c r="J142" t="s">
        <v>358</v>
      </c>
      <c r="K142" t="s">
        <v>249</v>
      </c>
      <c r="N142" s="3">
        <v>45644</v>
      </c>
      <c r="V142" s="126">
        <v>1</v>
      </c>
    </row>
    <row r="143" spans="1:25" x14ac:dyDescent="0.35">
      <c r="A143" t="s">
        <v>670</v>
      </c>
      <c r="B143" t="s">
        <v>671</v>
      </c>
      <c r="C143" t="s">
        <v>672</v>
      </c>
      <c r="D143" t="s">
        <v>673</v>
      </c>
      <c r="E143" t="s">
        <v>352</v>
      </c>
      <c r="F143" t="s">
        <v>352</v>
      </c>
      <c r="G143" t="s">
        <v>294</v>
      </c>
      <c r="H143" s="3">
        <v>45632.733657407407</v>
      </c>
      <c r="I143" t="s">
        <v>137</v>
      </c>
      <c r="J143" t="s">
        <v>137</v>
      </c>
      <c r="K143" t="s">
        <v>249</v>
      </c>
      <c r="N143" s="3">
        <v>45644</v>
      </c>
      <c r="V143" s="126">
        <v>1</v>
      </c>
    </row>
    <row r="144" spans="1:25" x14ac:dyDescent="0.35">
      <c r="A144" t="s">
        <v>674</v>
      </c>
      <c r="B144" t="s">
        <v>675</v>
      </c>
      <c r="C144" t="s">
        <v>607</v>
      </c>
      <c r="D144" t="s">
        <v>676</v>
      </c>
      <c r="E144" t="s">
        <v>276</v>
      </c>
      <c r="F144" t="s">
        <v>277</v>
      </c>
      <c r="G144" t="s">
        <v>379</v>
      </c>
      <c r="H144" s="3">
        <v>45643.849189814813</v>
      </c>
      <c r="I144" t="s">
        <v>137</v>
      </c>
      <c r="J144" t="s">
        <v>137</v>
      </c>
      <c r="K144" t="s">
        <v>249</v>
      </c>
      <c r="M144" s="126" t="s">
        <v>249</v>
      </c>
      <c r="N144" s="3">
        <v>45644</v>
      </c>
      <c r="S144" s="126">
        <v>1</v>
      </c>
      <c r="T144" s="126">
        <v>1</v>
      </c>
    </row>
    <row r="145" spans="1:25" x14ac:dyDescent="0.35">
      <c r="A145" t="s">
        <v>677</v>
      </c>
      <c r="B145" t="s">
        <v>678</v>
      </c>
      <c r="C145" t="s">
        <v>679</v>
      </c>
      <c r="D145" t="s">
        <v>680</v>
      </c>
      <c r="E145" t="s">
        <v>27</v>
      </c>
      <c r="F145" t="s">
        <v>247</v>
      </c>
      <c r="G145" t="s">
        <v>304</v>
      </c>
      <c r="H145" s="3">
        <v>45642.934479166666</v>
      </c>
      <c r="I145" t="s">
        <v>137</v>
      </c>
      <c r="J145" t="s">
        <v>137</v>
      </c>
      <c r="N145" s="3">
        <v>45644</v>
      </c>
      <c r="R145" s="126">
        <v>1</v>
      </c>
    </row>
    <row r="146" spans="1:25" x14ac:dyDescent="0.35">
      <c r="A146" t="s">
        <v>677</v>
      </c>
      <c r="B146" t="s">
        <v>943</v>
      </c>
      <c r="C146" t="s">
        <v>629</v>
      </c>
      <c r="D146" t="s">
        <v>944</v>
      </c>
      <c r="E146" t="s">
        <v>27</v>
      </c>
      <c r="F146" t="s">
        <v>247</v>
      </c>
      <c r="G146" t="s">
        <v>311</v>
      </c>
      <c r="H146" s="3">
        <v>45643.667118055557</v>
      </c>
      <c r="I146" t="s">
        <v>137</v>
      </c>
      <c r="J146" t="s">
        <v>137</v>
      </c>
      <c r="N146" s="3">
        <v>45644</v>
      </c>
      <c r="V146" s="126">
        <v>1</v>
      </c>
      <c r="W146" s="126">
        <v>1</v>
      </c>
      <c r="X146" s="126">
        <v>1</v>
      </c>
    </row>
    <row r="147" spans="1:25" x14ac:dyDescent="0.35">
      <c r="A147" t="s">
        <v>681</v>
      </c>
      <c r="B147" t="s">
        <v>682</v>
      </c>
      <c r="C147" t="s">
        <v>287</v>
      </c>
      <c r="D147" t="s">
        <v>683</v>
      </c>
      <c r="E147" t="s">
        <v>57</v>
      </c>
      <c r="F147" t="s">
        <v>289</v>
      </c>
      <c r="G147" t="s">
        <v>248</v>
      </c>
      <c r="H147" s="3">
        <v>45643.949826388889</v>
      </c>
      <c r="I147" t="s">
        <v>137</v>
      </c>
      <c r="J147" t="s">
        <v>137</v>
      </c>
      <c r="K147" t="s">
        <v>249</v>
      </c>
      <c r="L147" s="135">
        <v>38</v>
      </c>
      <c r="N147" s="3">
        <v>45644</v>
      </c>
      <c r="S147" s="126">
        <v>1</v>
      </c>
      <c r="T147" s="126">
        <v>2</v>
      </c>
      <c r="U147" s="126">
        <v>1</v>
      </c>
      <c r="Y147" t="s">
        <v>684</v>
      </c>
    </row>
    <row r="148" spans="1:25" x14ac:dyDescent="0.35">
      <c r="A148" t="s">
        <v>925</v>
      </c>
      <c r="B148" t="s">
        <v>635</v>
      </c>
      <c r="C148" t="s">
        <v>926</v>
      </c>
      <c r="D148" t="s">
        <v>927</v>
      </c>
      <c r="E148" t="s">
        <v>923</v>
      </c>
      <c r="F148" t="s">
        <v>924</v>
      </c>
      <c r="G148" t="s">
        <v>294</v>
      </c>
      <c r="H148" s="3">
        <v>45643.680856481478</v>
      </c>
      <c r="I148" t="s">
        <v>137</v>
      </c>
      <c r="J148" t="s">
        <v>137</v>
      </c>
      <c r="K148" t="s">
        <v>249</v>
      </c>
      <c r="N148" s="3">
        <v>45644</v>
      </c>
      <c r="P148" s="126">
        <v>1</v>
      </c>
    </row>
    <row r="149" spans="1:25" x14ac:dyDescent="0.35">
      <c r="A149" t="s">
        <v>881</v>
      </c>
      <c r="B149" t="s">
        <v>882</v>
      </c>
      <c r="C149" t="s">
        <v>883</v>
      </c>
      <c r="D149" t="s">
        <v>884</v>
      </c>
      <c r="E149" t="s">
        <v>541</v>
      </c>
      <c r="F149" t="s">
        <v>885</v>
      </c>
      <c r="G149" t="s">
        <v>294</v>
      </c>
      <c r="H149" s="3">
        <v>45643.811365740738</v>
      </c>
      <c r="I149" t="s">
        <v>137</v>
      </c>
      <c r="J149" t="s">
        <v>137</v>
      </c>
      <c r="K149" t="s">
        <v>249</v>
      </c>
      <c r="N149" s="3">
        <v>45644</v>
      </c>
      <c r="V149" s="126">
        <v>1</v>
      </c>
    </row>
    <row r="150" spans="1:25" x14ac:dyDescent="0.35">
      <c r="A150" t="s">
        <v>1046</v>
      </c>
      <c r="B150" t="s">
        <v>1047</v>
      </c>
      <c r="C150" t="s">
        <v>1048</v>
      </c>
      <c r="D150" t="s">
        <v>1049</v>
      </c>
      <c r="E150" t="s">
        <v>57</v>
      </c>
      <c r="F150" t="s">
        <v>254</v>
      </c>
      <c r="G150" t="s">
        <v>319</v>
      </c>
      <c r="H150" s="3">
        <v>45603.64702546296</v>
      </c>
      <c r="I150" t="s">
        <v>137</v>
      </c>
      <c r="J150" t="s">
        <v>137</v>
      </c>
      <c r="N150" s="3">
        <v>45644</v>
      </c>
      <c r="T150" s="126">
        <v>1</v>
      </c>
    </row>
    <row r="151" spans="1:25" x14ac:dyDescent="0.35">
      <c r="A151" t="s">
        <v>685</v>
      </c>
      <c r="B151" t="s">
        <v>686</v>
      </c>
      <c r="C151" t="s">
        <v>930</v>
      </c>
      <c r="D151" t="s">
        <v>687</v>
      </c>
      <c r="G151" t="s">
        <v>357</v>
      </c>
      <c r="H151" s="3">
        <v>45454.664537037039</v>
      </c>
      <c r="I151" t="s">
        <v>137</v>
      </c>
      <c r="J151" t="s">
        <v>284</v>
      </c>
      <c r="N151" s="3">
        <v>45644</v>
      </c>
    </row>
    <row r="152" spans="1:25" x14ac:dyDescent="0.35">
      <c r="A152" t="s">
        <v>688</v>
      </c>
      <c r="B152" t="s">
        <v>689</v>
      </c>
      <c r="C152" t="s">
        <v>629</v>
      </c>
      <c r="D152" t="s">
        <v>690</v>
      </c>
      <c r="E152" t="s">
        <v>27</v>
      </c>
      <c r="F152" t="s">
        <v>247</v>
      </c>
      <c r="G152" t="s">
        <v>283</v>
      </c>
      <c r="H152" s="3">
        <v>45643.767812500002</v>
      </c>
      <c r="I152" t="s">
        <v>137</v>
      </c>
      <c r="J152" t="s">
        <v>137</v>
      </c>
      <c r="N152" s="3">
        <v>45644</v>
      </c>
      <c r="R152" s="126">
        <v>1</v>
      </c>
    </row>
    <row r="153" spans="1:25" x14ac:dyDescent="0.35">
      <c r="A153" t="s">
        <v>691</v>
      </c>
      <c r="B153" t="s">
        <v>167</v>
      </c>
      <c r="C153" t="s">
        <v>692</v>
      </c>
      <c r="D153" t="s">
        <v>693</v>
      </c>
      <c r="E153" t="s">
        <v>57</v>
      </c>
      <c r="F153" t="s">
        <v>289</v>
      </c>
      <c r="G153" t="s">
        <v>386</v>
      </c>
      <c r="H153" s="3">
        <v>45642.905844907407</v>
      </c>
      <c r="I153" t="s">
        <v>137</v>
      </c>
      <c r="J153" t="s">
        <v>137</v>
      </c>
      <c r="K153" t="s">
        <v>249</v>
      </c>
      <c r="M153" s="126" t="s">
        <v>249</v>
      </c>
      <c r="N153" s="3">
        <v>45644</v>
      </c>
      <c r="T153" s="126">
        <v>1</v>
      </c>
      <c r="Y153" t="s">
        <v>694</v>
      </c>
    </row>
    <row r="154" spans="1:25" x14ac:dyDescent="0.35">
      <c r="A154" t="s">
        <v>695</v>
      </c>
      <c r="B154" t="s">
        <v>696</v>
      </c>
      <c r="C154" t="s">
        <v>1352</v>
      </c>
      <c r="D154" t="s">
        <v>697</v>
      </c>
      <c r="E154" t="s">
        <v>63</v>
      </c>
      <c r="F154" t="s">
        <v>323</v>
      </c>
      <c r="G154" t="s">
        <v>386</v>
      </c>
      <c r="H154" s="3">
        <v>45638.902337962965</v>
      </c>
      <c r="I154" t="s">
        <v>137</v>
      </c>
      <c r="J154" t="s">
        <v>137</v>
      </c>
      <c r="K154" t="s">
        <v>249</v>
      </c>
      <c r="L154" s="135">
        <v>13</v>
      </c>
      <c r="M154" s="126" t="s">
        <v>249</v>
      </c>
      <c r="N154" s="3">
        <v>45644</v>
      </c>
      <c r="S154" s="126">
        <v>1</v>
      </c>
      <c r="T154" s="126">
        <v>1</v>
      </c>
      <c r="U154" s="126">
        <v>1</v>
      </c>
      <c r="Y154" t="s">
        <v>698</v>
      </c>
    </row>
    <row r="155" spans="1:25" x14ac:dyDescent="0.35">
      <c r="A155" t="s">
        <v>699</v>
      </c>
      <c r="B155" t="s">
        <v>700</v>
      </c>
      <c r="C155" t="s">
        <v>287</v>
      </c>
      <c r="D155" t="s">
        <v>701</v>
      </c>
      <c r="E155" t="s">
        <v>57</v>
      </c>
      <c r="F155" t="s">
        <v>289</v>
      </c>
      <c r="G155" t="s">
        <v>248</v>
      </c>
      <c r="H155" s="3">
        <v>45643.706736111111</v>
      </c>
      <c r="I155" t="s">
        <v>137</v>
      </c>
      <c r="J155" t="s">
        <v>137</v>
      </c>
      <c r="K155" t="s">
        <v>249</v>
      </c>
      <c r="L155" s="135">
        <v>46</v>
      </c>
      <c r="N155" s="3">
        <v>45644</v>
      </c>
      <c r="S155" s="126">
        <v>1</v>
      </c>
      <c r="T155" s="126">
        <v>2</v>
      </c>
      <c r="U155" s="126">
        <v>1</v>
      </c>
      <c r="Y155" t="s">
        <v>702</v>
      </c>
    </row>
    <row r="156" spans="1:25" x14ac:dyDescent="0.35">
      <c r="A156" t="s">
        <v>1370</v>
      </c>
      <c r="B156" t="s">
        <v>580</v>
      </c>
      <c r="C156" t="s">
        <v>245</v>
      </c>
      <c r="D156" t="s">
        <v>581</v>
      </c>
      <c r="E156" t="s">
        <v>473</v>
      </c>
      <c r="F156" t="s">
        <v>474</v>
      </c>
      <c r="G156" t="s">
        <v>248</v>
      </c>
      <c r="H156" s="3">
        <v>45643.879166666666</v>
      </c>
      <c r="I156" t="s">
        <v>137</v>
      </c>
      <c r="J156" t="s">
        <v>137</v>
      </c>
      <c r="K156" t="s">
        <v>249</v>
      </c>
      <c r="L156" s="135">
        <v>63</v>
      </c>
      <c r="N156" s="3">
        <v>45644</v>
      </c>
      <c r="T156" s="126">
        <v>1</v>
      </c>
      <c r="Y156" t="s">
        <v>1376</v>
      </c>
    </row>
    <row r="157" spans="1:25" x14ac:dyDescent="0.35">
      <c r="A157" t="s">
        <v>703</v>
      </c>
      <c r="B157" t="s">
        <v>445</v>
      </c>
      <c r="C157" t="s">
        <v>704</v>
      </c>
      <c r="D157" t="s">
        <v>705</v>
      </c>
      <c r="E157" t="s">
        <v>428</v>
      </c>
      <c r="F157" t="s">
        <v>429</v>
      </c>
      <c r="G157" t="s">
        <v>294</v>
      </c>
      <c r="H157" s="3">
        <v>44854.75886574074</v>
      </c>
      <c r="I157" t="s">
        <v>137</v>
      </c>
      <c r="J157" t="s">
        <v>358</v>
      </c>
      <c r="K157" t="s">
        <v>249</v>
      </c>
      <c r="N157" s="3">
        <v>45644</v>
      </c>
      <c r="W157" s="126">
        <v>1</v>
      </c>
      <c r="X157" s="126">
        <v>1</v>
      </c>
    </row>
    <row r="158" spans="1:25" x14ac:dyDescent="0.35">
      <c r="A158" t="s">
        <v>706</v>
      </c>
      <c r="B158" t="s">
        <v>707</v>
      </c>
      <c r="C158" t="s">
        <v>245</v>
      </c>
      <c r="D158" t="s">
        <v>708</v>
      </c>
      <c r="E158" t="s">
        <v>57</v>
      </c>
      <c r="F158" t="s">
        <v>289</v>
      </c>
      <c r="G158" t="s">
        <v>294</v>
      </c>
      <c r="H158" s="3">
        <v>45643.801030092596</v>
      </c>
      <c r="I158" t="s">
        <v>137</v>
      </c>
      <c r="J158" t="s">
        <v>137</v>
      </c>
      <c r="K158" t="s">
        <v>249</v>
      </c>
      <c r="L158" s="135">
        <v>43</v>
      </c>
      <c r="N158" s="3">
        <v>45644</v>
      </c>
      <c r="O158" s="126">
        <v>1</v>
      </c>
      <c r="R158" s="126">
        <v>1</v>
      </c>
    </row>
    <row r="159" spans="1:25" x14ac:dyDescent="0.35">
      <c r="A159" t="s">
        <v>1058</v>
      </c>
      <c r="B159" t="s">
        <v>1059</v>
      </c>
      <c r="C159" t="s">
        <v>1060</v>
      </c>
      <c r="D159" t="s">
        <v>1061</v>
      </c>
      <c r="E159" t="s">
        <v>27</v>
      </c>
      <c r="F159" t="s">
        <v>247</v>
      </c>
      <c r="G159" t="s">
        <v>415</v>
      </c>
      <c r="H159" s="3">
        <v>45643.889490740738</v>
      </c>
      <c r="I159" t="s">
        <v>137</v>
      </c>
      <c r="J159" t="s">
        <v>137</v>
      </c>
      <c r="K159" t="s">
        <v>249</v>
      </c>
      <c r="L159" s="135">
        <v>43</v>
      </c>
      <c r="N159" s="3">
        <v>45644</v>
      </c>
      <c r="V159" s="126">
        <v>1</v>
      </c>
      <c r="W159" s="126">
        <v>1</v>
      </c>
      <c r="X159" s="126">
        <v>1</v>
      </c>
    </row>
    <row r="160" spans="1:25" x14ac:dyDescent="0.35">
      <c r="A160" t="s">
        <v>709</v>
      </c>
      <c r="B160" t="s">
        <v>710</v>
      </c>
      <c r="C160" t="s">
        <v>245</v>
      </c>
      <c r="D160" t="s">
        <v>711</v>
      </c>
      <c r="E160" t="s">
        <v>57</v>
      </c>
      <c r="F160" t="s">
        <v>254</v>
      </c>
      <c r="G160" t="s">
        <v>248</v>
      </c>
      <c r="H160" s="3">
        <v>45643.620462962965</v>
      </c>
      <c r="I160" t="s">
        <v>137</v>
      </c>
      <c r="J160" t="s">
        <v>137</v>
      </c>
      <c r="K160" t="s">
        <v>249</v>
      </c>
      <c r="L160" s="135">
        <v>49</v>
      </c>
      <c r="N160" s="3">
        <v>45644</v>
      </c>
      <c r="S160" s="126">
        <v>1</v>
      </c>
      <c r="T160" s="126">
        <v>2</v>
      </c>
      <c r="U160" s="126">
        <v>1</v>
      </c>
      <c r="Y160" t="s">
        <v>712</v>
      </c>
    </row>
    <row r="161" spans="1:25" x14ac:dyDescent="0.35">
      <c r="A161" t="s">
        <v>973</v>
      </c>
      <c r="B161" t="s">
        <v>399</v>
      </c>
      <c r="C161" t="s">
        <v>974</v>
      </c>
      <c r="D161" t="s">
        <v>975</v>
      </c>
      <c r="E161" t="s">
        <v>57</v>
      </c>
      <c r="F161" t="s">
        <v>289</v>
      </c>
      <c r="G161" t="s">
        <v>294</v>
      </c>
      <c r="H161" s="3">
        <v>45639.605983796297</v>
      </c>
      <c r="I161" t="s">
        <v>137</v>
      </c>
      <c r="J161" t="s">
        <v>137</v>
      </c>
      <c r="K161" t="s">
        <v>249</v>
      </c>
      <c r="L161" s="135">
        <v>31</v>
      </c>
      <c r="N161" s="3">
        <v>45644</v>
      </c>
      <c r="P161" s="126">
        <v>1</v>
      </c>
    </row>
    <row r="162" spans="1:25" x14ac:dyDescent="0.35">
      <c r="A162" t="s">
        <v>713</v>
      </c>
      <c r="B162" t="s">
        <v>714</v>
      </c>
      <c r="C162" t="s">
        <v>715</v>
      </c>
      <c r="D162" t="s">
        <v>716</v>
      </c>
      <c r="E162" t="s">
        <v>27</v>
      </c>
      <c r="F162" t="s">
        <v>247</v>
      </c>
      <c r="G162" t="s">
        <v>386</v>
      </c>
      <c r="H162" s="3">
        <v>45642.938391203701</v>
      </c>
      <c r="I162" t="s">
        <v>137</v>
      </c>
      <c r="J162" t="s">
        <v>137</v>
      </c>
      <c r="K162" t="s">
        <v>249</v>
      </c>
      <c r="M162" s="126" t="s">
        <v>249</v>
      </c>
      <c r="N162" s="3">
        <v>45644</v>
      </c>
      <c r="S162" s="126">
        <v>1</v>
      </c>
      <c r="T162" s="126">
        <v>1</v>
      </c>
      <c r="U162" s="126">
        <v>1</v>
      </c>
      <c r="Y162" t="s">
        <v>717</v>
      </c>
    </row>
    <row r="163" spans="1:25" x14ac:dyDescent="0.35">
      <c r="A163" t="s">
        <v>1120</v>
      </c>
      <c r="B163" t="s">
        <v>662</v>
      </c>
      <c r="C163" t="s">
        <v>413</v>
      </c>
      <c r="D163" t="s">
        <v>1121</v>
      </c>
      <c r="E163" t="s">
        <v>57</v>
      </c>
      <c r="F163" t="s">
        <v>289</v>
      </c>
      <c r="G163" t="s">
        <v>319</v>
      </c>
      <c r="H163" s="3">
        <v>45610.856087962966</v>
      </c>
      <c r="I163" t="s">
        <v>137</v>
      </c>
      <c r="J163" t="s">
        <v>137</v>
      </c>
      <c r="N163" s="3">
        <v>45644</v>
      </c>
      <c r="O163" s="126">
        <v>1</v>
      </c>
      <c r="R163" s="126">
        <v>1</v>
      </c>
    </row>
    <row r="164" spans="1:25" x14ac:dyDescent="0.35">
      <c r="A164" t="s">
        <v>718</v>
      </c>
      <c r="B164" t="s">
        <v>519</v>
      </c>
      <c r="C164" t="s">
        <v>719</v>
      </c>
      <c r="D164" t="s">
        <v>720</v>
      </c>
      <c r="G164" t="s">
        <v>262</v>
      </c>
      <c r="H164" s="3">
        <v>44861.550381944442</v>
      </c>
      <c r="I164" t="s">
        <v>137</v>
      </c>
      <c r="J164" t="s">
        <v>284</v>
      </c>
      <c r="M164" s="126" t="s">
        <v>249</v>
      </c>
      <c r="N164" s="3">
        <v>45644</v>
      </c>
      <c r="Y164" t="s">
        <v>721</v>
      </c>
    </row>
    <row r="165" spans="1:25" x14ac:dyDescent="0.35">
      <c r="A165" t="s">
        <v>722</v>
      </c>
      <c r="B165" t="s">
        <v>723</v>
      </c>
      <c r="C165" t="s">
        <v>629</v>
      </c>
      <c r="D165" t="s">
        <v>724</v>
      </c>
      <c r="E165" t="s">
        <v>428</v>
      </c>
      <c r="F165" t="s">
        <v>429</v>
      </c>
      <c r="G165" t="s">
        <v>283</v>
      </c>
      <c r="H165" s="3">
        <v>45623.714224537034</v>
      </c>
      <c r="I165" t="s">
        <v>137</v>
      </c>
      <c r="J165" t="s">
        <v>137</v>
      </c>
      <c r="N165" s="3">
        <v>45644</v>
      </c>
      <c r="W165" s="126">
        <v>1</v>
      </c>
      <c r="X165" s="126">
        <v>1</v>
      </c>
    </row>
    <row r="166" spans="1:25" x14ac:dyDescent="0.35">
      <c r="A166" t="s">
        <v>725</v>
      </c>
      <c r="B166" t="s">
        <v>726</v>
      </c>
      <c r="C166" t="s">
        <v>245</v>
      </c>
      <c r="D166" t="s">
        <v>727</v>
      </c>
      <c r="E166" t="s">
        <v>57</v>
      </c>
      <c r="F166" t="s">
        <v>289</v>
      </c>
      <c r="G166" t="s">
        <v>248</v>
      </c>
      <c r="H166" s="3">
        <v>45643.543726851851</v>
      </c>
      <c r="I166" t="s">
        <v>137</v>
      </c>
      <c r="J166" t="s">
        <v>137</v>
      </c>
      <c r="K166" t="s">
        <v>249</v>
      </c>
      <c r="L166" s="135">
        <v>42</v>
      </c>
      <c r="N166" s="3">
        <v>45644</v>
      </c>
      <c r="T166" s="126">
        <v>1</v>
      </c>
    </row>
    <row r="167" spans="1:25" x14ac:dyDescent="0.35">
      <c r="A167" t="s">
        <v>728</v>
      </c>
      <c r="B167" t="s">
        <v>729</v>
      </c>
      <c r="C167" t="s">
        <v>730</v>
      </c>
      <c r="D167" t="s">
        <v>731</v>
      </c>
      <c r="E167" t="s">
        <v>57</v>
      </c>
      <c r="F167" t="s">
        <v>289</v>
      </c>
      <c r="G167" t="s">
        <v>248</v>
      </c>
      <c r="H167" s="3">
        <v>45643.834120370368</v>
      </c>
      <c r="I167" t="s">
        <v>137</v>
      </c>
      <c r="J167" t="s">
        <v>137</v>
      </c>
      <c r="K167" t="s">
        <v>249</v>
      </c>
      <c r="L167" s="135">
        <v>20</v>
      </c>
      <c r="N167" s="3">
        <v>45644</v>
      </c>
      <c r="S167" s="126">
        <v>1</v>
      </c>
      <c r="T167" s="126">
        <v>1</v>
      </c>
    </row>
    <row r="168" spans="1:25" x14ac:dyDescent="0.35">
      <c r="A168" t="s">
        <v>728</v>
      </c>
      <c r="B168" t="s">
        <v>732</v>
      </c>
      <c r="C168" t="s">
        <v>245</v>
      </c>
      <c r="D168" t="s">
        <v>733</v>
      </c>
      <c r="E168" t="s">
        <v>57</v>
      </c>
      <c r="F168" t="s">
        <v>289</v>
      </c>
      <c r="G168" t="s">
        <v>248</v>
      </c>
      <c r="H168" s="3">
        <v>45643.633969907409</v>
      </c>
      <c r="I168" t="s">
        <v>137</v>
      </c>
      <c r="J168" t="s">
        <v>137</v>
      </c>
      <c r="K168" t="s">
        <v>249</v>
      </c>
      <c r="L168" s="135">
        <v>57</v>
      </c>
      <c r="N168" s="3">
        <v>45644</v>
      </c>
      <c r="S168" s="126">
        <v>1</v>
      </c>
      <c r="T168" s="126">
        <v>2</v>
      </c>
      <c r="U168" s="126">
        <v>1</v>
      </c>
      <c r="Y168" t="s">
        <v>734</v>
      </c>
    </row>
    <row r="169" spans="1:25" x14ac:dyDescent="0.35">
      <c r="A169" t="s">
        <v>735</v>
      </c>
      <c r="B169" t="s">
        <v>736</v>
      </c>
      <c r="C169" t="s">
        <v>245</v>
      </c>
      <c r="D169" t="s">
        <v>737</v>
      </c>
      <c r="E169" t="s">
        <v>473</v>
      </c>
      <c r="F169" t="s">
        <v>474</v>
      </c>
      <c r="G169" t="s">
        <v>248</v>
      </c>
      <c r="H169" s="3">
        <v>45643.687291666669</v>
      </c>
      <c r="I169" t="s">
        <v>137</v>
      </c>
      <c r="J169" t="s">
        <v>137</v>
      </c>
      <c r="K169" t="s">
        <v>249</v>
      </c>
      <c r="L169" s="135">
        <v>4</v>
      </c>
      <c r="N169" s="3">
        <v>45644</v>
      </c>
      <c r="T169" s="126">
        <v>1</v>
      </c>
    </row>
    <row r="170" spans="1:25" x14ac:dyDescent="0.35">
      <c r="A170" t="s">
        <v>738</v>
      </c>
      <c r="B170" t="s">
        <v>412</v>
      </c>
      <c r="C170" t="s">
        <v>739</v>
      </c>
      <c r="D170" t="s">
        <v>740</v>
      </c>
      <c r="E170" t="s">
        <v>266</v>
      </c>
      <c r="F170" t="s">
        <v>741</v>
      </c>
      <c r="G170" t="s">
        <v>311</v>
      </c>
      <c r="H170" s="3">
        <v>45643.937071759261</v>
      </c>
      <c r="I170" t="s">
        <v>137</v>
      </c>
      <c r="J170" t="s">
        <v>137</v>
      </c>
      <c r="K170" t="s">
        <v>249</v>
      </c>
      <c r="N170" s="3">
        <v>45644</v>
      </c>
      <c r="T170" s="126">
        <v>1</v>
      </c>
    </row>
    <row r="171" spans="1:25" x14ac:dyDescent="0.35">
      <c r="A171" t="s">
        <v>742</v>
      </c>
      <c r="B171" t="s">
        <v>743</v>
      </c>
      <c r="C171" t="s">
        <v>350</v>
      </c>
      <c r="D171" t="s">
        <v>744</v>
      </c>
      <c r="G171" t="s">
        <v>262</v>
      </c>
      <c r="H171" s="3">
        <v>45643.079652777778</v>
      </c>
      <c r="I171" t="s">
        <v>137</v>
      </c>
      <c r="J171" t="s">
        <v>137</v>
      </c>
      <c r="N171" s="3">
        <v>45644</v>
      </c>
    </row>
    <row r="172" spans="1:25" x14ac:dyDescent="0.35">
      <c r="A172" t="s">
        <v>745</v>
      </c>
      <c r="B172" t="s">
        <v>746</v>
      </c>
      <c r="C172" t="s">
        <v>747</v>
      </c>
      <c r="D172" t="s">
        <v>748</v>
      </c>
      <c r="E172" t="s">
        <v>428</v>
      </c>
      <c r="F172" t="s">
        <v>429</v>
      </c>
      <c r="G172" t="s">
        <v>294</v>
      </c>
      <c r="H172" s="3">
        <v>45643.727256944447</v>
      </c>
      <c r="I172" t="s">
        <v>137</v>
      </c>
      <c r="J172" t="s">
        <v>137</v>
      </c>
      <c r="K172" t="s">
        <v>249</v>
      </c>
      <c r="L172" s="135">
        <v>53</v>
      </c>
      <c r="N172" s="3">
        <v>45644</v>
      </c>
      <c r="W172" s="126">
        <v>1</v>
      </c>
      <c r="X172" s="126">
        <v>1</v>
      </c>
    </row>
    <row r="173" spans="1:25" x14ac:dyDescent="0.35">
      <c r="A173" t="s">
        <v>749</v>
      </c>
      <c r="B173" t="s">
        <v>750</v>
      </c>
      <c r="C173" t="s">
        <v>751</v>
      </c>
      <c r="D173" t="s">
        <v>752</v>
      </c>
      <c r="E173" t="s">
        <v>57</v>
      </c>
      <c r="F173" t="s">
        <v>289</v>
      </c>
      <c r="G173" t="s">
        <v>283</v>
      </c>
      <c r="H173" s="3">
        <v>45643.845150462963</v>
      </c>
      <c r="I173" t="s">
        <v>137</v>
      </c>
      <c r="J173" t="s">
        <v>137</v>
      </c>
      <c r="N173" s="3">
        <v>45644</v>
      </c>
      <c r="O173" s="126">
        <v>1</v>
      </c>
      <c r="R173" s="126">
        <v>1</v>
      </c>
    </row>
    <row r="174" spans="1:25" x14ac:dyDescent="0.35">
      <c r="A174" t="s">
        <v>1320</v>
      </c>
      <c r="B174" t="s">
        <v>1321</v>
      </c>
      <c r="C174" t="s">
        <v>317</v>
      </c>
      <c r="D174" t="s">
        <v>1322</v>
      </c>
      <c r="E174" t="s">
        <v>1114</v>
      </c>
      <c r="F174" t="s">
        <v>1115</v>
      </c>
      <c r="G174" t="s">
        <v>248</v>
      </c>
      <c r="H174" s="3">
        <v>45471.79965277778</v>
      </c>
      <c r="I174" t="s">
        <v>137</v>
      </c>
      <c r="J174" t="s">
        <v>284</v>
      </c>
      <c r="N174" s="3">
        <v>45644</v>
      </c>
      <c r="S174" s="126">
        <v>1</v>
      </c>
      <c r="T174" s="126">
        <v>1</v>
      </c>
      <c r="U174" s="126">
        <v>1</v>
      </c>
    </row>
    <row r="175" spans="1:25" x14ac:dyDescent="0.35">
      <c r="A175" t="s">
        <v>878</v>
      </c>
      <c r="B175" t="s">
        <v>879</v>
      </c>
      <c r="C175" t="s">
        <v>508</v>
      </c>
      <c r="D175" t="s">
        <v>880</v>
      </c>
      <c r="E175" t="s">
        <v>63</v>
      </c>
      <c r="F175" t="s">
        <v>282</v>
      </c>
      <c r="G175" t="s">
        <v>294</v>
      </c>
      <c r="H175" s="3">
        <v>45170.607835648145</v>
      </c>
      <c r="I175" t="s">
        <v>137</v>
      </c>
      <c r="J175" t="s">
        <v>358</v>
      </c>
      <c r="K175" t="s">
        <v>249</v>
      </c>
      <c r="N175" s="3">
        <v>45644</v>
      </c>
      <c r="W175" s="126">
        <v>1</v>
      </c>
    </row>
    <row r="176" spans="1:25" x14ac:dyDescent="0.35">
      <c r="A176" t="s">
        <v>755</v>
      </c>
      <c r="B176" t="s">
        <v>662</v>
      </c>
      <c r="C176" t="s">
        <v>756</v>
      </c>
      <c r="D176" t="s">
        <v>757</v>
      </c>
      <c r="E176" t="s">
        <v>27</v>
      </c>
      <c r="F176" t="s">
        <v>247</v>
      </c>
      <c r="G176" t="s">
        <v>386</v>
      </c>
      <c r="H176" s="3">
        <v>45642.795312499999</v>
      </c>
      <c r="I176" t="s">
        <v>137</v>
      </c>
      <c r="J176" t="s">
        <v>137</v>
      </c>
      <c r="K176" t="s">
        <v>249</v>
      </c>
      <c r="M176" s="126" t="s">
        <v>249</v>
      </c>
      <c r="N176" s="3">
        <v>45644</v>
      </c>
      <c r="S176" s="126">
        <v>1</v>
      </c>
      <c r="T176" s="126">
        <v>1</v>
      </c>
      <c r="U176" s="126">
        <v>1</v>
      </c>
      <c r="Y176" t="s">
        <v>758</v>
      </c>
    </row>
    <row r="177" spans="1:25" x14ac:dyDescent="0.35">
      <c r="A177" t="s">
        <v>759</v>
      </c>
      <c r="B177" t="s">
        <v>760</v>
      </c>
      <c r="C177" t="s">
        <v>761</v>
      </c>
      <c r="D177" t="s">
        <v>762</v>
      </c>
      <c r="E177" t="s">
        <v>336</v>
      </c>
      <c r="F177" t="s">
        <v>337</v>
      </c>
      <c r="G177" t="s">
        <v>567</v>
      </c>
      <c r="H177" s="3">
        <v>45642.652928240743</v>
      </c>
      <c r="I177" t="s">
        <v>137</v>
      </c>
      <c r="J177" t="s">
        <v>137</v>
      </c>
      <c r="N177" s="3">
        <v>45644</v>
      </c>
      <c r="T177" s="126">
        <v>1</v>
      </c>
    </row>
    <row r="178" spans="1:25" x14ac:dyDescent="0.35">
      <c r="A178" t="s">
        <v>763</v>
      </c>
      <c r="B178" t="s">
        <v>764</v>
      </c>
      <c r="C178" t="s">
        <v>573</v>
      </c>
      <c r="D178" t="s">
        <v>765</v>
      </c>
      <c r="E178" t="s">
        <v>27</v>
      </c>
      <c r="F178" t="s">
        <v>247</v>
      </c>
      <c r="G178" t="s">
        <v>248</v>
      </c>
      <c r="H178" s="3">
        <v>45643.604849537034</v>
      </c>
      <c r="I178" t="s">
        <v>137</v>
      </c>
      <c r="J178" t="s">
        <v>137</v>
      </c>
      <c r="K178" t="s">
        <v>249</v>
      </c>
      <c r="L178" s="135">
        <v>61</v>
      </c>
      <c r="N178" s="3">
        <v>45644</v>
      </c>
      <c r="T178" s="126">
        <v>1</v>
      </c>
      <c r="Y178" t="s">
        <v>766</v>
      </c>
    </row>
    <row r="179" spans="1:25" x14ac:dyDescent="0.35">
      <c r="A179" t="s">
        <v>763</v>
      </c>
      <c r="B179" t="s">
        <v>767</v>
      </c>
      <c r="C179" t="s">
        <v>287</v>
      </c>
      <c r="D179" t="s">
        <v>768</v>
      </c>
      <c r="E179" t="s">
        <v>57</v>
      </c>
      <c r="F179" t="s">
        <v>289</v>
      </c>
      <c r="G179" t="s">
        <v>248</v>
      </c>
      <c r="H179" s="3">
        <v>45643.660555555558</v>
      </c>
      <c r="I179" t="s">
        <v>137</v>
      </c>
      <c r="J179" t="s">
        <v>137</v>
      </c>
      <c r="K179" t="s">
        <v>249</v>
      </c>
      <c r="L179" s="135">
        <v>49</v>
      </c>
      <c r="N179" s="3">
        <v>45644</v>
      </c>
      <c r="T179" s="126">
        <v>1</v>
      </c>
      <c r="Y179" t="s">
        <v>769</v>
      </c>
    </row>
    <row r="180" spans="1:25" x14ac:dyDescent="0.35">
      <c r="A180" t="s">
        <v>770</v>
      </c>
      <c r="B180" t="s">
        <v>771</v>
      </c>
      <c r="C180" t="s">
        <v>772</v>
      </c>
      <c r="D180" t="s">
        <v>773</v>
      </c>
      <c r="E180" t="s">
        <v>396</v>
      </c>
      <c r="F180" t="s">
        <v>397</v>
      </c>
      <c r="G180" t="s">
        <v>294</v>
      </c>
      <c r="H180" s="3">
        <v>45643.651817129627</v>
      </c>
      <c r="I180" t="s">
        <v>137</v>
      </c>
      <c r="J180" t="s">
        <v>137</v>
      </c>
      <c r="K180" t="s">
        <v>249</v>
      </c>
      <c r="L180" s="135">
        <v>21</v>
      </c>
      <c r="N180" s="3">
        <v>45644</v>
      </c>
      <c r="W180" s="126">
        <v>1</v>
      </c>
      <c r="X180" s="126">
        <v>1</v>
      </c>
    </row>
    <row r="181" spans="1:25" x14ac:dyDescent="0.35">
      <c r="A181" t="s">
        <v>774</v>
      </c>
      <c r="B181" t="s">
        <v>360</v>
      </c>
      <c r="C181" t="s">
        <v>775</v>
      </c>
      <c r="D181" t="s">
        <v>776</v>
      </c>
      <c r="E181" t="s">
        <v>27</v>
      </c>
      <c r="F181" t="s">
        <v>247</v>
      </c>
      <c r="G181" t="s">
        <v>283</v>
      </c>
      <c r="H181" s="3">
        <v>45643.912708333337</v>
      </c>
      <c r="I181" t="s">
        <v>284</v>
      </c>
      <c r="J181" t="s">
        <v>137</v>
      </c>
      <c r="K181" t="s">
        <v>249</v>
      </c>
      <c r="N181" s="3">
        <v>45644</v>
      </c>
      <c r="V181" s="126">
        <v>1</v>
      </c>
      <c r="W181" s="126">
        <v>1</v>
      </c>
      <c r="X181" s="126">
        <v>1</v>
      </c>
    </row>
    <row r="182" spans="1:25" x14ac:dyDescent="0.35">
      <c r="A182" t="s">
        <v>1112</v>
      </c>
      <c r="B182" t="s">
        <v>492</v>
      </c>
      <c r="C182" t="s">
        <v>1334</v>
      </c>
      <c r="D182" t="s">
        <v>1113</v>
      </c>
      <c r="E182" t="s">
        <v>1114</v>
      </c>
      <c r="F182" t="s">
        <v>1115</v>
      </c>
      <c r="G182" t="s">
        <v>283</v>
      </c>
      <c r="H182" s="3">
        <v>45551.562673611108</v>
      </c>
      <c r="I182" t="s">
        <v>137</v>
      </c>
      <c r="J182" t="s">
        <v>284</v>
      </c>
      <c r="K182" t="s">
        <v>249</v>
      </c>
      <c r="N182" s="3">
        <v>45644</v>
      </c>
      <c r="S182" s="126">
        <v>1</v>
      </c>
      <c r="T182" s="126">
        <v>1</v>
      </c>
      <c r="U182" s="126">
        <v>1</v>
      </c>
    </row>
    <row r="183" spans="1:25" x14ac:dyDescent="0.35">
      <c r="A183" t="s">
        <v>777</v>
      </c>
      <c r="B183" t="s">
        <v>599</v>
      </c>
      <c r="C183" t="s">
        <v>439</v>
      </c>
      <c r="D183" t="s">
        <v>778</v>
      </c>
      <c r="E183" t="s">
        <v>63</v>
      </c>
      <c r="F183" t="s">
        <v>779</v>
      </c>
      <c r="G183" t="s">
        <v>567</v>
      </c>
      <c r="H183" s="3">
        <v>45643.820138888892</v>
      </c>
      <c r="I183" t="s">
        <v>137</v>
      </c>
      <c r="J183" t="s">
        <v>137</v>
      </c>
      <c r="K183" t="s">
        <v>249</v>
      </c>
      <c r="N183" s="3">
        <v>45644</v>
      </c>
      <c r="U183" s="126">
        <v>1</v>
      </c>
    </row>
    <row r="184" spans="1:25" x14ac:dyDescent="0.35">
      <c r="A184" t="s">
        <v>780</v>
      </c>
      <c r="B184" t="s">
        <v>781</v>
      </c>
      <c r="C184" t="s">
        <v>245</v>
      </c>
      <c r="D184" t="s">
        <v>782</v>
      </c>
      <c r="E184" t="s">
        <v>27</v>
      </c>
      <c r="F184" t="s">
        <v>247</v>
      </c>
      <c r="G184" t="s">
        <v>294</v>
      </c>
      <c r="H184" s="3">
        <v>45643.626284722224</v>
      </c>
      <c r="I184" t="s">
        <v>137</v>
      </c>
      <c r="J184" t="s">
        <v>137</v>
      </c>
      <c r="K184" t="s">
        <v>249</v>
      </c>
      <c r="L184" s="135">
        <v>49</v>
      </c>
      <c r="N184" s="3">
        <v>45644</v>
      </c>
      <c r="R184" s="126">
        <v>1</v>
      </c>
    </row>
    <row r="185" spans="1:25" x14ac:dyDescent="0.35">
      <c r="A185" t="s">
        <v>783</v>
      </c>
      <c r="B185" t="s">
        <v>360</v>
      </c>
      <c r="C185" t="s">
        <v>245</v>
      </c>
      <c r="D185" t="s">
        <v>784</v>
      </c>
      <c r="E185" t="s">
        <v>57</v>
      </c>
      <c r="F185" t="s">
        <v>289</v>
      </c>
      <c r="G185" t="s">
        <v>362</v>
      </c>
      <c r="H185" s="3">
        <v>45643.606238425928</v>
      </c>
      <c r="I185" t="s">
        <v>137</v>
      </c>
      <c r="J185" t="s">
        <v>137</v>
      </c>
      <c r="K185" t="s">
        <v>249</v>
      </c>
      <c r="L185" s="135">
        <v>47</v>
      </c>
      <c r="N185" s="3">
        <v>45644</v>
      </c>
      <c r="Q185" s="126">
        <v>1</v>
      </c>
      <c r="S185" s="126">
        <v>1</v>
      </c>
      <c r="T185" s="126">
        <v>2</v>
      </c>
      <c r="U185" s="126">
        <v>1</v>
      </c>
      <c r="Y185" t="s">
        <v>785</v>
      </c>
    </row>
    <row r="186" spans="1:25" x14ac:dyDescent="0.35">
      <c r="A186" t="s">
        <v>783</v>
      </c>
      <c r="B186" t="s">
        <v>1404</v>
      </c>
      <c r="C186" t="s">
        <v>1405</v>
      </c>
      <c r="D186" t="s">
        <v>1406</v>
      </c>
      <c r="E186" t="s">
        <v>336</v>
      </c>
      <c r="F186" t="s">
        <v>347</v>
      </c>
      <c r="G186" t="s">
        <v>294</v>
      </c>
      <c r="H186" s="3">
        <v>45643.881724537037</v>
      </c>
      <c r="I186" t="s">
        <v>137</v>
      </c>
      <c r="J186" t="s">
        <v>137</v>
      </c>
      <c r="K186" t="s">
        <v>249</v>
      </c>
      <c r="L186" s="135">
        <v>9</v>
      </c>
      <c r="N186" s="3">
        <v>45644</v>
      </c>
      <c r="V186" s="126">
        <v>1</v>
      </c>
    </row>
    <row r="187" spans="1:25" x14ac:dyDescent="0.35">
      <c r="A187" t="s">
        <v>783</v>
      </c>
      <c r="B187" t="s">
        <v>1361</v>
      </c>
      <c r="C187" t="s">
        <v>1362</v>
      </c>
      <c r="D187" t="s">
        <v>1363</v>
      </c>
      <c r="E187" t="s">
        <v>57</v>
      </c>
      <c r="F187" t="s">
        <v>289</v>
      </c>
      <c r="G187" t="s">
        <v>294</v>
      </c>
      <c r="H187" s="3">
        <v>45600.739270833335</v>
      </c>
      <c r="I187" t="s">
        <v>137</v>
      </c>
      <c r="J187" t="s">
        <v>284</v>
      </c>
      <c r="K187" t="s">
        <v>249</v>
      </c>
      <c r="N187" s="3">
        <v>45644</v>
      </c>
      <c r="V187" s="126">
        <v>1</v>
      </c>
    </row>
    <row r="188" spans="1:25" x14ac:dyDescent="0.35">
      <c r="A188" t="s">
        <v>783</v>
      </c>
      <c r="B188" t="s">
        <v>786</v>
      </c>
      <c r="C188" t="s">
        <v>287</v>
      </c>
      <c r="D188" t="s">
        <v>787</v>
      </c>
      <c r="E188" t="s">
        <v>57</v>
      </c>
      <c r="F188" t="s">
        <v>289</v>
      </c>
      <c r="G188" t="s">
        <v>248</v>
      </c>
      <c r="H188" s="3">
        <v>45643.638275462959</v>
      </c>
      <c r="I188" t="s">
        <v>137</v>
      </c>
      <c r="J188" t="s">
        <v>137</v>
      </c>
      <c r="K188" t="s">
        <v>249</v>
      </c>
      <c r="L188" s="135">
        <v>46</v>
      </c>
      <c r="N188" s="3">
        <v>45644</v>
      </c>
      <c r="S188" s="126">
        <v>1</v>
      </c>
      <c r="T188" s="126">
        <v>2</v>
      </c>
      <c r="U188" s="126">
        <v>1</v>
      </c>
      <c r="Y188" t="s">
        <v>788</v>
      </c>
    </row>
    <row r="189" spans="1:25" x14ac:dyDescent="0.35">
      <c r="A189" t="s">
        <v>789</v>
      </c>
      <c r="B189" t="s">
        <v>195</v>
      </c>
      <c r="C189" t="s">
        <v>692</v>
      </c>
      <c r="D189" t="s">
        <v>790</v>
      </c>
      <c r="E189" t="s">
        <v>57</v>
      </c>
      <c r="F189" t="s">
        <v>289</v>
      </c>
      <c r="G189" t="s">
        <v>386</v>
      </c>
      <c r="H189" s="3">
        <v>45642.938877314817</v>
      </c>
      <c r="I189" t="s">
        <v>137</v>
      </c>
      <c r="J189" t="s">
        <v>137</v>
      </c>
      <c r="K189" t="s">
        <v>249</v>
      </c>
      <c r="M189" s="126" t="s">
        <v>249</v>
      </c>
      <c r="N189" s="3">
        <v>45644</v>
      </c>
      <c r="Q189" s="126">
        <v>1</v>
      </c>
      <c r="S189" s="126">
        <v>1</v>
      </c>
      <c r="T189" s="126">
        <v>1</v>
      </c>
      <c r="U189" s="126">
        <v>1</v>
      </c>
      <c r="Y189" t="s">
        <v>791</v>
      </c>
    </row>
    <row r="190" spans="1:25" x14ac:dyDescent="0.35">
      <c r="A190" t="s">
        <v>792</v>
      </c>
      <c r="B190" t="s">
        <v>793</v>
      </c>
      <c r="C190" t="s">
        <v>794</v>
      </c>
      <c r="D190" t="s">
        <v>795</v>
      </c>
      <c r="E190" t="s">
        <v>276</v>
      </c>
      <c r="F190" t="s">
        <v>277</v>
      </c>
      <c r="G190" t="s">
        <v>248</v>
      </c>
      <c r="H190" s="3">
        <v>45638.995694444442</v>
      </c>
      <c r="I190" t="s">
        <v>137</v>
      </c>
      <c r="J190" t="s">
        <v>137</v>
      </c>
      <c r="K190" t="s">
        <v>249</v>
      </c>
      <c r="L190" s="135">
        <v>8</v>
      </c>
      <c r="N190" s="3">
        <v>45644</v>
      </c>
      <c r="S190" s="126">
        <v>1</v>
      </c>
      <c r="T190" s="126">
        <v>1</v>
      </c>
    </row>
    <row r="191" spans="1:25" x14ac:dyDescent="0.35">
      <c r="A191" t="s">
        <v>796</v>
      </c>
      <c r="B191" t="s">
        <v>505</v>
      </c>
      <c r="C191" t="s">
        <v>345</v>
      </c>
      <c r="D191" t="s">
        <v>797</v>
      </c>
      <c r="E191" t="s">
        <v>63</v>
      </c>
      <c r="F191" t="s">
        <v>391</v>
      </c>
      <c r="G191" t="s">
        <v>294</v>
      </c>
      <c r="H191" s="3">
        <v>45595.569965277777</v>
      </c>
      <c r="I191" t="s">
        <v>137</v>
      </c>
      <c r="J191" t="s">
        <v>284</v>
      </c>
      <c r="K191" t="s">
        <v>249</v>
      </c>
      <c r="N191" s="3">
        <v>45644</v>
      </c>
      <c r="W191" s="126">
        <v>1</v>
      </c>
      <c r="X191" s="126">
        <v>1</v>
      </c>
    </row>
    <row r="192" spans="1:25" x14ac:dyDescent="0.35">
      <c r="A192" t="s">
        <v>798</v>
      </c>
      <c r="B192" t="s">
        <v>682</v>
      </c>
      <c r="C192" t="s">
        <v>287</v>
      </c>
      <c r="D192" t="s">
        <v>799</v>
      </c>
      <c r="E192" t="s">
        <v>57</v>
      </c>
      <c r="F192" t="s">
        <v>289</v>
      </c>
      <c r="G192" t="s">
        <v>362</v>
      </c>
      <c r="H192" s="3">
        <v>45643.849166666667</v>
      </c>
      <c r="I192" t="s">
        <v>137</v>
      </c>
      <c r="J192" t="s">
        <v>137</v>
      </c>
      <c r="K192" t="s">
        <v>249</v>
      </c>
      <c r="L192" s="135">
        <v>28</v>
      </c>
      <c r="N192" s="3">
        <v>45644</v>
      </c>
      <c r="Q192" s="126">
        <v>1</v>
      </c>
      <c r="T192" s="126">
        <v>1</v>
      </c>
      <c r="Y192" t="s">
        <v>800</v>
      </c>
    </row>
    <row r="193" spans="1:25" x14ac:dyDescent="0.35">
      <c r="A193" t="s">
        <v>798</v>
      </c>
      <c r="B193" t="s">
        <v>801</v>
      </c>
      <c r="C193" t="s">
        <v>287</v>
      </c>
      <c r="D193" t="s">
        <v>802</v>
      </c>
      <c r="E193" t="s">
        <v>57</v>
      </c>
      <c r="F193" t="s">
        <v>289</v>
      </c>
      <c r="G193" t="s">
        <v>248</v>
      </c>
      <c r="H193" s="3">
        <v>45643.677314814813</v>
      </c>
      <c r="I193" t="s">
        <v>137</v>
      </c>
      <c r="J193" t="s">
        <v>137</v>
      </c>
      <c r="K193" t="s">
        <v>249</v>
      </c>
      <c r="L193" s="135">
        <v>58</v>
      </c>
      <c r="N193" s="3">
        <v>45644</v>
      </c>
      <c r="T193" s="126">
        <v>1</v>
      </c>
      <c r="Y193" t="s">
        <v>803</v>
      </c>
    </row>
    <row r="194" spans="1:25" x14ac:dyDescent="0.35">
      <c r="A194" t="s">
        <v>798</v>
      </c>
      <c r="B194" t="s">
        <v>804</v>
      </c>
      <c r="C194" t="s">
        <v>658</v>
      </c>
      <c r="D194" t="s">
        <v>805</v>
      </c>
      <c r="E194" t="s">
        <v>336</v>
      </c>
      <c r="F194" t="s">
        <v>347</v>
      </c>
      <c r="G194" t="s">
        <v>294</v>
      </c>
      <c r="H194" s="3">
        <v>45643.69226851852</v>
      </c>
      <c r="I194" t="s">
        <v>137</v>
      </c>
      <c r="J194" t="s">
        <v>137</v>
      </c>
      <c r="K194" t="s">
        <v>249</v>
      </c>
      <c r="L194" s="135">
        <v>6</v>
      </c>
      <c r="N194" s="3">
        <v>45644</v>
      </c>
      <c r="V194" s="126">
        <v>1</v>
      </c>
      <c r="W194" s="126">
        <v>1</v>
      </c>
      <c r="X194" s="126">
        <v>1</v>
      </c>
    </row>
    <row r="195" spans="1:25" x14ac:dyDescent="0.35">
      <c r="A195" t="s">
        <v>806</v>
      </c>
      <c r="B195" t="s">
        <v>807</v>
      </c>
      <c r="C195" t="s">
        <v>280</v>
      </c>
      <c r="D195" t="s">
        <v>808</v>
      </c>
      <c r="E195" t="s">
        <v>57</v>
      </c>
      <c r="F195" t="s">
        <v>254</v>
      </c>
      <c r="G195" t="s">
        <v>567</v>
      </c>
      <c r="H195" s="3">
        <v>45643.794212962966</v>
      </c>
      <c r="I195" t="s">
        <v>137</v>
      </c>
      <c r="J195" t="s">
        <v>137</v>
      </c>
      <c r="N195" s="3">
        <v>45644</v>
      </c>
      <c r="T195" s="126">
        <v>1</v>
      </c>
    </row>
    <row r="196" spans="1:25" x14ac:dyDescent="0.35">
      <c r="A196" t="s">
        <v>809</v>
      </c>
      <c r="B196" t="s">
        <v>610</v>
      </c>
      <c r="C196" t="s">
        <v>297</v>
      </c>
      <c r="D196" t="s">
        <v>810</v>
      </c>
      <c r="E196" t="s">
        <v>63</v>
      </c>
      <c r="F196" t="s">
        <v>282</v>
      </c>
      <c r="G196" t="s">
        <v>248</v>
      </c>
      <c r="H196" s="3">
        <v>45643.526990740742</v>
      </c>
      <c r="I196" t="s">
        <v>137</v>
      </c>
      <c r="J196" t="s">
        <v>137</v>
      </c>
      <c r="K196" t="s">
        <v>249</v>
      </c>
      <c r="L196" s="135">
        <v>63</v>
      </c>
      <c r="N196" s="3">
        <v>45644</v>
      </c>
      <c r="T196" s="126">
        <v>1</v>
      </c>
      <c r="Y196" t="s">
        <v>811</v>
      </c>
    </row>
    <row r="197" spans="1:25" x14ac:dyDescent="0.35">
      <c r="A197" t="s">
        <v>809</v>
      </c>
      <c r="B197" t="s">
        <v>812</v>
      </c>
      <c r="C197" t="s">
        <v>813</v>
      </c>
      <c r="D197" t="s">
        <v>814</v>
      </c>
      <c r="E197" t="s">
        <v>57</v>
      </c>
      <c r="F197" t="s">
        <v>289</v>
      </c>
      <c r="G197" t="s">
        <v>291</v>
      </c>
      <c r="H197" s="3">
        <v>45642.609236111108</v>
      </c>
      <c r="I197" t="s">
        <v>137</v>
      </c>
      <c r="J197" t="s">
        <v>137</v>
      </c>
      <c r="K197" t="s">
        <v>249</v>
      </c>
      <c r="M197" s="126" t="s">
        <v>249</v>
      </c>
      <c r="N197" s="3">
        <v>45644</v>
      </c>
      <c r="O197" s="126">
        <v>1</v>
      </c>
      <c r="P197" s="126">
        <v>1</v>
      </c>
      <c r="Q197" s="126">
        <v>1</v>
      </c>
      <c r="R197" s="126">
        <v>1</v>
      </c>
      <c r="S197" s="126">
        <v>1</v>
      </c>
      <c r="T197" s="126">
        <v>1</v>
      </c>
      <c r="U197" s="126">
        <v>1</v>
      </c>
      <c r="Y197" t="s">
        <v>815</v>
      </c>
    </row>
    <row r="198" spans="1:25" x14ac:dyDescent="0.35">
      <c r="A198" t="s">
        <v>809</v>
      </c>
      <c r="B198" t="s">
        <v>812</v>
      </c>
      <c r="C198" t="s">
        <v>813</v>
      </c>
      <c r="D198" t="s">
        <v>814</v>
      </c>
      <c r="G198" t="s">
        <v>304</v>
      </c>
      <c r="H198" s="3">
        <v>45642.609236111108</v>
      </c>
      <c r="I198" t="s">
        <v>137</v>
      </c>
      <c r="J198" t="s">
        <v>137</v>
      </c>
      <c r="N198" s="3">
        <v>45644</v>
      </c>
      <c r="Y198" t="s">
        <v>815</v>
      </c>
    </row>
    <row r="199" spans="1:25" x14ac:dyDescent="0.35">
      <c r="A199" t="s">
        <v>816</v>
      </c>
      <c r="B199" t="s">
        <v>817</v>
      </c>
      <c r="C199" t="s">
        <v>1560</v>
      </c>
      <c r="D199" t="s">
        <v>1371</v>
      </c>
      <c r="G199" t="s">
        <v>292</v>
      </c>
      <c r="H199" s="3">
        <v>45643.884918981479</v>
      </c>
      <c r="I199" t="s">
        <v>137</v>
      </c>
      <c r="J199" t="s">
        <v>137</v>
      </c>
      <c r="M199" s="126" t="s">
        <v>249</v>
      </c>
      <c r="N199" s="3">
        <v>45644</v>
      </c>
      <c r="Y199" t="s">
        <v>818</v>
      </c>
    </row>
    <row r="200" spans="1:25" x14ac:dyDescent="0.35">
      <c r="A200" t="s">
        <v>816</v>
      </c>
      <c r="B200" t="s">
        <v>817</v>
      </c>
      <c r="C200" t="s">
        <v>1560</v>
      </c>
      <c r="D200" t="s">
        <v>1371</v>
      </c>
      <c r="G200" t="s">
        <v>381</v>
      </c>
      <c r="H200" s="3">
        <v>45643.884918981479</v>
      </c>
      <c r="I200" t="s">
        <v>137</v>
      </c>
      <c r="J200" t="s">
        <v>137</v>
      </c>
      <c r="N200" s="3">
        <v>45644</v>
      </c>
      <c r="Y200" t="s">
        <v>818</v>
      </c>
    </row>
    <row r="201" spans="1:25" x14ac:dyDescent="0.35">
      <c r="A201" t="s">
        <v>816</v>
      </c>
      <c r="B201" t="s">
        <v>817</v>
      </c>
      <c r="C201" t="s">
        <v>1560</v>
      </c>
      <c r="D201" t="s">
        <v>1371</v>
      </c>
      <c r="E201" t="s">
        <v>63</v>
      </c>
      <c r="F201" t="s">
        <v>323</v>
      </c>
      <c r="G201" t="s">
        <v>362</v>
      </c>
      <c r="H201" s="3">
        <v>45643.884918981479</v>
      </c>
      <c r="I201" t="s">
        <v>137</v>
      </c>
      <c r="J201" t="s">
        <v>137</v>
      </c>
      <c r="K201" t="s">
        <v>249</v>
      </c>
      <c r="N201" s="3">
        <v>45644</v>
      </c>
      <c r="T201" s="126">
        <v>1</v>
      </c>
      <c r="Y201" t="s">
        <v>818</v>
      </c>
    </row>
    <row r="202" spans="1:25" x14ac:dyDescent="0.35">
      <c r="A202" t="s">
        <v>816</v>
      </c>
      <c r="B202" t="s">
        <v>817</v>
      </c>
      <c r="C202" t="s">
        <v>1560</v>
      </c>
      <c r="D202" t="s">
        <v>1371</v>
      </c>
      <c r="E202" t="s">
        <v>57</v>
      </c>
      <c r="F202" t="s">
        <v>289</v>
      </c>
      <c r="G202" t="s">
        <v>311</v>
      </c>
      <c r="H202" s="3">
        <v>45643.884918981479</v>
      </c>
      <c r="I202" t="s">
        <v>137</v>
      </c>
      <c r="J202" t="s">
        <v>137</v>
      </c>
      <c r="M202" s="133"/>
      <c r="N202" s="3">
        <v>45644</v>
      </c>
      <c r="O202" s="133">
        <v>1</v>
      </c>
      <c r="P202" s="133"/>
      <c r="Q202" s="133"/>
      <c r="R202" s="133">
        <v>1</v>
      </c>
      <c r="S202" s="133">
        <v>1</v>
      </c>
      <c r="T202" s="133">
        <v>1</v>
      </c>
      <c r="U202" s="133">
        <v>1</v>
      </c>
      <c r="V202" s="133"/>
      <c r="W202" s="133"/>
      <c r="X202" s="133"/>
      <c r="Y202" t="s">
        <v>818</v>
      </c>
    </row>
    <row r="203" spans="1:25" x14ac:dyDescent="0.35">
      <c r="A203" t="s">
        <v>991</v>
      </c>
      <c r="B203" t="s">
        <v>992</v>
      </c>
      <c r="C203" t="s">
        <v>993</v>
      </c>
      <c r="D203" t="s">
        <v>994</v>
      </c>
      <c r="E203" t="s">
        <v>57</v>
      </c>
      <c r="F203" t="s">
        <v>289</v>
      </c>
      <c r="G203" t="s">
        <v>294</v>
      </c>
      <c r="H203" s="3">
        <v>45596.799375000002</v>
      </c>
      <c r="I203" t="s">
        <v>137</v>
      </c>
      <c r="J203" t="s">
        <v>284</v>
      </c>
      <c r="K203" t="s">
        <v>249</v>
      </c>
      <c r="M203" s="133"/>
      <c r="N203" s="3">
        <v>45644</v>
      </c>
      <c r="O203" s="133"/>
      <c r="P203" s="133"/>
      <c r="Q203" s="133"/>
      <c r="R203" s="133"/>
      <c r="S203" s="133"/>
      <c r="T203" s="133"/>
      <c r="U203" s="133"/>
      <c r="V203" s="133">
        <v>1</v>
      </c>
      <c r="W203" s="133"/>
      <c r="X203" s="133"/>
    </row>
    <row r="204" spans="1:25" x14ac:dyDescent="0.35">
      <c r="A204" t="s">
        <v>991</v>
      </c>
      <c r="B204" t="s">
        <v>992</v>
      </c>
      <c r="C204" t="s">
        <v>993</v>
      </c>
      <c r="D204" t="s">
        <v>994</v>
      </c>
      <c r="E204" t="s">
        <v>352</v>
      </c>
      <c r="F204" t="s">
        <v>352</v>
      </c>
      <c r="G204" t="s">
        <v>294</v>
      </c>
      <c r="H204" s="3">
        <v>45596.799375000002</v>
      </c>
      <c r="I204" t="s">
        <v>137</v>
      </c>
      <c r="J204" t="s">
        <v>284</v>
      </c>
      <c r="K204" t="s">
        <v>249</v>
      </c>
      <c r="M204" s="134"/>
      <c r="N204" s="3">
        <v>45644</v>
      </c>
      <c r="O204" s="134"/>
      <c r="P204" s="134"/>
      <c r="Q204" s="134"/>
      <c r="R204" s="134"/>
      <c r="S204" s="134"/>
      <c r="T204" s="134"/>
      <c r="U204" s="134"/>
      <c r="V204" s="134">
        <v>1</v>
      </c>
      <c r="W204" s="134"/>
      <c r="X204" s="134"/>
    </row>
    <row r="205" spans="1:25" x14ac:dyDescent="0.35">
      <c r="A205" t="s">
        <v>819</v>
      </c>
      <c r="B205" t="s">
        <v>820</v>
      </c>
      <c r="C205" t="s">
        <v>821</v>
      </c>
      <c r="D205" t="s">
        <v>822</v>
      </c>
      <c r="E205" t="s">
        <v>27</v>
      </c>
      <c r="F205" t="s">
        <v>247</v>
      </c>
      <c r="G205" t="s">
        <v>294</v>
      </c>
      <c r="H205" s="3">
        <v>45623.954039351855</v>
      </c>
      <c r="I205" t="s">
        <v>137</v>
      </c>
      <c r="J205" t="s">
        <v>137</v>
      </c>
      <c r="K205" t="s">
        <v>249</v>
      </c>
      <c r="L205" s="136"/>
      <c r="M205" s="136"/>
      <c r="N205" s="3">
        <v>45644</v>
      </c>
      <c r="O205" s="136"/>
      <c r="P205" s="136"/>
      <c r="Q205" s="136"/>
      <c r="R205" s="136">
        <v>1</v>
      </c>
      <c r="S205" s="136"/>
      <c r="T205" s="136"/>
      <c r="U205" s="136"/>
      <c r="V205" s="136"/>
      <c r="W205" s="136"/>
      <c r="X205" s="136"/>
    </row>
    <row r="206" spans="1:25" x14ac:dyDescent="0.35">
      <c r="A206" t="s">
        <v>823</v>
      </c>
      <c r="B206" t="s">
        <v>824</v>
      </c>
      <c r="C206" t="s">
        <v>245</v>
      </c>
      <c r="D206" t="s">
        <v>825</v>
      </c>
      <c r="E206" t="s">
        <v>57</v>
      </c>
      <c r="F206" t="s">
        <v>289</v>
      </c>
      <c r="G206" t="s">
        <v>294</v>
      </c>
      <c r="H206" s="3">
        <v>45643.833391203705</v>
      </c>
      <c r="I206" t="s">
        <v>137</v>
      </c>
      <c r="J206" t="s">
        <v>137</v>
      </c>
      <c r="K206" t="s">
        <v>249</v>
      </c>
      <c r="L206" s="136">
        <v>31</v>
      </c>
      <c r="M206" s="136"/>
      <c r="N206" s="3">
        <v>45644</v>
      </c>
      <c r="O206" s="136">
        <v>1</v>
      </c>
      <c r="P206" s="136"/>
      <c r="Q206" s="136"/>
      <c r="R206" s="136">
        <v>1</v>
      </c>
      <c r="S206" s="136"/>
      <c r="T206" s="136"/>
      <c r="U206" s="136"/>
      <c r="V206" s="136"/>
      <c r="W206" s="136"/>
      <c r="X206" s="136"/>
    </row>
    <row r="207" spans="1:25" x14ac:dyDescent="0.35">
      <c r="A207" t="s">
        <v>826</v>
      </c>
      <c r="B207" t="s">
        <v>827</v>
      </c>
      <c r="C207" t="s">
        <v>828</v>
      </c>
      <c r="D207" t="s">
        <v>829</v>
      </c>
      <c r="E207" t="s">
        <v>57</v>
      </c>
      <c r="F207" t="s">
        <v>289</v>
      </c>
      <c r="G207" t="s">
        <v>248</v>
      </c>
      <c r="H207" s="3">
        <v>45643.738437499997</v>
      </c>
      <c r="I207" t="s">
        <v>137</v>
      </c>
      <c r="J207" t="s">
        <v>137</v>
      </c>
      <c r="K207" t="s">
        <v>249</v>
      </c>
      <c r="L207" s="136">
        <v>53</v>
      </c>
      <c r="M207" s="136"/>
      <c r="N207" s="3">
        <v>45644</v>
      </c>
      <c r="O207" s="136"/>
      <c r="P207" s="136"/>
      <c r="Q207" s="136"/>
      <c r="R207" s="136"/>
      <c r="S207" s="136"/>
      <c r="T207" s="136">
        <v>1</v>
      </c>
      <c r="U207" s="136"/>
      <c r="V207" s="136"/>
      <c r="W207" s="136"/>
      <c r="X207" s="136"/>
      <c r="Y207" t="s">
        <v>830</v>
      </c>
    </row>
    <row r="208" spans="1:25" x14ac:dyDescent="0.35">
      <c r="A208" t="s">
        <v>1572</v>
      </c>
      <c r="B208" t="s">
        <v>1573</v>
      </c>
      <c r="C208" t="s">
        <v>345</v>
      </c>
      <c r="D208" t="s">
        <v>1574</v>
      </c>
      <c r="E208" t="s">
        <v>541</v>
      </c>
      <c r="F208" t="s">
        <v>885</v>
      </c>
      <c r="G208" t="s">
        <v>294</v>
      </c>
      <c r="H208" s="3">
        <v>45636.856608796297</v>
      </c>
      <c r="I208" t="s">
        <v>137</v>
      </c>
      <c r="J208" t="s">
        <v>137</v>
      </c>
      <c r="K208" t="s">
        <v>249</v>
      </c>
      <c r="L208" s="137"/>
      <c r="M208" s="137"/>
      <c r="N208" s="3">
        <v>45644</v>
      </c>
      <c r="O208" s="137"/>
      <c r="P208" s="137"/>
      <c r="Q208" s="137"/>
      <c r="R208" s="137"/>
      <c r="S208" s="137"/>
      <c r="T208" s="137"/>
      <c r="U208" s="137"/>
      <c r="V208" s="137">
        <v>1</v>
      </c>
      <c r="W208" s="137"/>
      <c r="X208" s="137"/>
    </row>
    <row r="209" spans="1:25" x14ac:dyDescent="0.35">
      <c r="A209" t="s">
        <v>831</v>
      </c>
      <c r="B209" t="s">
        <v>832</v>
      </c>
      <c r="C209" t="s">
        <v>245</v>
      </c>
      <c r="D209" t="s">
        <v>833</v>
      </c>
      <c r="E209" t="s">
        <v>27</v>
      </c>
      <c r="F209" t="s">
        <v>247</v>
      </c>
      <c r="G209" t="s">
        <v>248</v>
      </c>
      <c r="H209" s="3">
        <v>45643.862858796296</v>
      </c>
      <c r="I209" t="s">
        <v>137</v>
      </c>
      <c r="J209" t="s">
        <v>137</v>
      </c>
      <c r="K209" t="s">
        <v>249</v>
      </c>
      <c r="L209" s="137">
        <v>63</v>
      </c>
      <c r="M209" s="137"/>
      <c r="N209" s="3">
        <v>45644</v>
      </c>
      <c r="O209" s="137"/>
      <c r="P209" s="137"/>
      <c r="Q209" s="137"/>
      <c r="R209" s="137"/>
      <c r="S209" s="137"/>
      <c r="T209" s="137">
        <v>1</v>
      </c>
      <c r="U209" s="137"/>
      <c r="V209" s="137"/>
      <c r="W209" s="137"/>
      <c r="X209" s="137"/>
    </row>
    <row r="210" spans="1:25" x14ac:dyDescent="0.35">
      <c r="A210" t="s">
        <v>831</v>
      </c>
      <c r="B210" t="s">
        <v>834</v>
      </c>
      <c r="C210" t="s">
        <v>835</v>
      </c>
      <c r="D210" t="s">
        <v>836</v>
      </c>
      <c r="E210" t="s">
        <v>57</v>
      </c>
      <c r="F210" t="s">
        <v>289</v>
      </c>
      <c r="G210" t="s">
        <v>248</v>
      </c>
      <c r="H210" s="3">
        <v>45643.817928240744</v>
      </c>
      <c r="I210" t="s">
        <v>137</v>
      </c>
      <c r="J210" t="s">
        <v>137</v>
      </c>
      <c r="K210" t="s">
        <v>249</v>
      </c>
      <c r="L210" s="139">
        <v>20</v>
      </c>
      <c r="M210" s="139"/>
      <c r="N210" s="3">
        <v>45644</v>
      </c>
      <c r="O210" s="139"/>
      <c r="P210" s="139"/>
      <c r="Q210" s="139"/>
      <c r="R210" s="139"/>
      <c r="S210" s="139">
        <v>2</v>
      </c>
      <c r="T210" s="139">
        <v>1</v>
      </c>
      <c r="U210" s="139">
        <v>1</v>
      </c>
      <c r="V210" s="139"/>
      <c r="W210" s="139"/>
      <c r="X210" s="139"/>
      <c r="Y210" t="s">
        <v>837</v>
      </c>
    </row>
    <row r="211" spans="1:25" x14ac:dyDescent="0.35">
      <c r="A211" t="s">
        <v>831</v>
      </c>
      <c r="B211" t="s">
        <v>1407</v>
      </c>
      <c r="C211" t="s">
        <v>1405</v>
      </c>
      <c r="D211" t="s">
        <v>1408</v>
      </c>
      <c r="E211" t="s">
        <v>336</v>
      </c>
      <c r="F211" t="s">
        <v>347</v>
      </c>
      <c r="G211" t="s">
        <v>283</v>
      </c>
      <c r="H211" s="3">
        <v>45631.743807870371</v>
      </c>
      <c r="I211" t="s">
        <v>137</v>
      </c>
      <c r="J211" t="s">
        <v>137</v>
      </c>
      <c r="K211" t="s">
        <v>249</v>
      </c>
      <c r="L211" s="142">
        <v>1</v>
      </c>
      <c r="M211" s="142"/>
      <c r="N211" s="3">
        <v>45644</v>
      </c>
      <c r="O211" s="142"/>
      <c r="P211" s="142"/>
      <c r="Q211" s="142"/>
      <c r="R211" s="142"/>
      <c r="S211" s="142"/>
      <c r="T211" s="142"/>
      <c r="U211" s="142"/>
      <c r="V211" s="142">
        <v>1</v>
      </c>
      <c r="W211" s="142"/>
      <c r="X211" s="142"/>
    </row>
    <row r="212" spans="1:25" x14ac:dyDescent="0.35">
      <c r="A212" t="s">
        <v>831</v>
      </c>
      <c r="B212" t="s">
        <v>838</v>
      </c>
      <c r="C212" t="s">
        <v>317</v>
      </c>
      <c r="D212" t="s">
        <v>839</v>
      </c>
      <c r="E212" t="s">
        <v>57</v>
      </c>
      <c r="F212" t="s">
        <v>289</v>
      </c>
      <c r="G212" t="s">
        <v>386</v>
      </c>
      <c r="H212" s="3">
        <v>45643.657569444447</v>
      </c>
      <c r="I212" t="s">
        <v>137</v>
      </c>
      <c r="J212" t="s">
        <v>137</v>
      </c>
      <c r="K212" t="s">
        <v>249</v>
      </c>
      <c r="L212" s="142">
        <v>36</v>
      </c>
      <c r="M212" s="142"/>
      <c r="N212" s="3">
        <v>45644</v>
      </c>
      <c r="O212" s="142"/>
      <c r="P212" s="142"/>
      <c r="Q212" s="142"/>
      <c r="R212" s="142"/>
      <c r="S212" s="142">
        <v>1</v>
      </c>
      <c r="T212" s="142">
        <v>2</v>
      </c>
      <c r="U212" s="142">
        <v>1</v>
      </c>
      <c r="V212" s="142"/>
      <c r="W212" s="142"/>
      <c r="X212" s="142"/>
      <c r="Y212" t="s">
        <v>840</v>
      </c>
    </row>
    <row r="213" spans="1:25" x14ac:dyDescent="0.35">
      <c r="A213" t="s">
        <v>831</v>
      </c>
      <c r="B213" t="s">
        <v>383</v>
      </c>
      <c r="C213" t="s">
        <v>287</v>
      </c>
      <c r="D213" t="s">
        <v>841</v>
      </c>
      <c r="E213" t="s">
        <v>57</v>
      </c>
      <c r="F213" t="s">
        <v>254</v>
      </c>
      <c r="G213" t="s">
        <v>248</v>
      </c>
      <c r="H213" s="3">
        <v>45643.893136574072</v>
      </c>
      <c r="I213" t="s">
        <v>137</v>
      </c>
      <c r="J213" t="s">
        <v>137</v>
      </c>
      <c r="K213" t="s">
        <v>249</v>
      </c>
      <c r="L213" s="147">
        <v>49</v>
      </c>
      <c r="M213" s="147"/>
      <c r="N213" s="3">
        <v>45644</v>
      </c>
      <c r="O213" s="147"/>
      <c r="P213" s="147"/>
      <c r="Q213" s="147"/>
      <c r="R213" s="147"/>
      <c r="S213" s="147"/>
      <c r="T213" s="147">
        <v>1</v>
      </c>
      <c r="U213" s="147"/>
      <c r="V213" s="147"/>
      <c r="W213" s="147"/>
      <c r="X213" s="147"/>
      <c r="Y213" t="s">
        <v>842</v>
      </c>
    </row>
    <row r="214" spans="1:25" x14ac:dyDescent="0.35">
      <c r="A214" t="s">
        <v>831</v>
      </c>
      <c r="B214" t="s">
        <v>843</v>
      </c>
      <c r="C214" t="s">
        <v>1580</v>
      </c>
      <c r="D214" t="s">
        <v>844</v>
      </c>
      <c r="G214" t="s">
        <v>292</v>
      </c>
      <c r="H214" s="3">
        <v>45643.74428240741</v>
      </c>
      <c r="I214" t="s">
        <v>137</v>
      </c>
      <c r="J214" t="s">
        <v>137</v>
      </c>
      <c r="L214" s="152"/>
      <c r="M214" s="152" t="s">
        <v>249</v>
      </c>
      <c r="N214" s="3">
        <v>45644</v>
      </c>
      <c r="O214" s="152"/>
      <c r="P214" s="152"/>
      <c r="Q214" s="152"/>
      <c r="R214" s="152"/>
      <c r="S214" s="152"/>
      <c r="T214" s="152"/>
      <c r="U214" s="152"/>
      <c r="V214" s="152"/>
      <c r="W214" s="152"/>
      <c r="X214" s="152"/>
      <c r="Y214" t="s">
        <v>845</v>
      </c>
    </row>
    <row r="215" spans="1:25" x14ac:dyDescent="0.35">
      <c r="A215" t="s">
        <v>831</v>
      </c>
      <c r="B215" t="s">
        <v>846</v>
      </c>
      <c r="C215" t="s">
        <v>245</v>
      </c>
      <c r="D215" t="s">
        <v>847</v>
      </c>
      <c r="E215" t="s">
        <v>27</v>
      </c>
      <c r="F215" t="s">
        <v>247</v>
      </c>
      <c r="G215" t="s">
        <v>248</v>
      </c>
      <c r="H215" s="3">
        <v>45643.611319444448</v>
      </c>
      <c r="I215" t="s">
        <v>137</v>
      </c>
      <c r="J215" t="s">
        <v>137</v>
      </c>
      <c r="K215" t="s">
        <v>249</v>
      </c>
      <c r="L215" s="154">
        <v>61</v>
      </c>
      <c r="M215" s="154"/>
      <c r="N215" s="3">
        <v>45644</v>
      </c>
      <c r="O215" s="154"/>
      <c r="P215" s="154"/>
      <c r="Q215" s="154"/>
      <c r="R215" s="154"/>
      <c r="S215" s="154">
        <v>1</v>
      </c>
      <c r="T215" s="154">
        <v>1</v>
      </c>
      <c r="U215" s="154">
        <v>1</v>
      </c>
      <c r="V215" s="154"/>
      <c r="W215" s="154"/>
      <c r="X215" s="154"/>
      <c r="Y215" t="s">
        <v>848</v>
      </c>
    </row>
    <row r="216" spans="1:25" x14ac:dyDescent="0.35">
      <c r="A216" t="s">
        <v>849</v>
      </c>
      <c r="B216" t="s">
        <v>940</v>
      </c>
      <c r="C216" t="s">
        <v>941</v>
      </c>
      <c r="D216" t="s">
        <v>942</v>
      </c>
      <c r="E216" t="s">
        <v>27</v>
      </c>
      <c r="F216" t="s">
        <v>247</v>
      </c>
      <c r="G216" t="s">
        <v>386</v>
      </c>
      <c r="H216" s="3">
        <v>45643.594039351854</v>
      </c>
      <c r="I216" t="s">
        <v>137</v>
      </c>
      <c r="J216" t="s">
        <v>137</v>
      </c>
      <c r="K216" t="s">
        <v>249</v>
      </c>
      <c r="L216" s="162">
        <v>4</v>
      </c>
      <c r="M216" s="162"/>
      <c r="N216" s="3">
        <v>45644</v>
      </c>
      <c r="O216" s="162"/>
      <c r="P216" s="162"/>
      <c r="Q216" s="162"/>
      <c r="R216" s="162"/>
      <c r="S216" s="162"/>
      <c r="T216" s="162">
        <v>1</v>
      </c>
      <c r="U216" s="162"/>
      <c r="V216" s="162"/>
      <c r="W216" s="162"/>
      <c r="X216" s="162"/>
      <c r="Y216" t="s">
        <v>1027</v>
      </c>
    </row>
    <row r="217" spans="1:25" x14ac:dyDescent="0.35">
      <c r="A217" t="s">
        <v>849</v>
      </c>
      <c r="B217" t="s">
        <v>850</v>
      </c>
      <c r="C217" t="s">
        <v>629</v>
      </c>
      <c r="D217" t="s">
        <v>851</v>
      </c>
      <c r="E217" t="s">
        <v>336</v>
      </c>
      <c r="F217" t="s">
        <v>337</v>
      </c>
      <c r="G217" t="s">
        <v>379</v>
      </c>
      <c r="H217" s="3">
        <v>45639.599722222221</v>
      </c>
      <c r="I217" t="s">
        <v>137</v>
      </c>
      <c r="J217" t="s">
        <v>137</v>
      </c>
      <c r="K217" t="s">
        <v>249</v>
      </c>
      <c r="L217" s="166"/>
      <c r="M217" s="166" t="s">
        <v>249</v>
      </c>
      <c r="N217" s="3">
        <v>45644</v>
      </c>
      <c r="O217" s="166"/>
      <c r="P217" s="166"/>
      <c r="Q217" s="166"/>
      <c r="R217" s="166"/>
      <c r="S217" s="166">
        <v>1</v>
      </c>
      <c r="T217" s="166">
        <v>2</v>
      </c>
      <c r="U217" s="166">
        <v>1</v>
      </c>
      <c r="V217" s="166"/>
      <c r="W217" s="166"/>
      <c r="X217" s="166"/>
      <c r="Y217" t="s">
        <v>852</v>
      </c>
    </row>
    <row r="218" spans="1:25" x14ac:dyDescent="0.35">
      <c r="A218" t="s">
        <v>849</v>
      </c>
      <c r="B218" t="s">
        <v>853</v>
      </c>
      <c r="C218" t="s">
        <v>297</v>
      </c>
      <c r="D218" t="s">
        <v>854</v>
      </c>
      <c r="E218" t="s">
        <v>63</v>
      </c>
      <c r="F218" t="s">
        <v>323</v>
      </c>
      <c r="G218" t="s">
        <v>248</v>
      </c>
      <c r="H218" s="3">
        <v>45639.737511574072</v>
      </c>
      <c r="I218" t="s">
        <v>137</v>
      </c>
      <c r="J218" t="s">
        <v>137</v>
      </c>
      <c r="K218" t="s">
        <v>249</v>
      </c>
      <c r="L218" s="166">
        <v>67</v>
      </c>
      <c r="M218" s="166"/>
      <c r="N218" s="3">
        <v>45644</v>
      </c>
      <c r="O218" s="166"/>
      <c r="P218" s="166"/>
      <c r="Q218" s="166"/>
      <c r="R218" s="166"/>
      <c r="S218" s="166"/>
      <c r="T218" s="166">
        <v>1</v>
      </c>
      <c r="U218" s="166"/>
      <c r="V218" s="166"/>
      <c r="W218" s="166"/>
      <c r="X218" s="166"/>
      <c r="Y218" t="s">
        <v>855</v>
      </c>
    </row>
    <row r="219" spans="1:25" x14ac:dyDescent="0.35">
      <c r="A219" t="s">
        <v>849</v>
      </c>
      <c r="B219" t="s">
        <v>856</v>
      </c>
      <c r="C219" t="s">
        <v>573</v>
      </c>
      <c r="D219" t="s">
        <v>857</v>
      </c>
      <c r="E219" t="s">
        <v>276</v>
      </c>
      <c r="F219" t="s">
        <v>277</v>
      </c>
      <c r="G219" t="s">
        <v>248</v>
      </c>
      <c r="H219" s="3">
        <v>45642.612858796296</v>
      </c>
      <c r="I219" t="s">
        <v>137</v>
      </c>
      <c r="J219" t="s">
        <v>137</v>
      </c>
      <c r="K219" t="s">
        <v>249</v>
      </c>
      <c r="L219" s="216">
        <v>4</v>
      </c>
      <c r="M219" s="216"/>
      <c r="N219" s="3">
        <v>45644</v>
      </c>
      <c r="O219" s="216"/>
      <c r="P219" s="216"/>
      <c r="Q219" s="216"/>
      <c r="R219" s="216"/>
      <c r="S219" s="216">
        <v>1</v>
      </c>
      <c r="T219" s="216">
        <v>1</v>
      </c>
      <c r="U219" s="216"/>
      <c r="V219" s="216"/>
      <c r="W219" s="216"/>
      <c r="X219" s="216"/>
    </row>
    <row r="220" spans="1:25" x14ac:dyDescent="0.35">
      <c r="A220" t="s">
        <v>849</v>
      </c>
      <c r="B220" t="s">
        <v>858</v>
      </c>
      <c r="C220" t="s">
        <v>859</v>
      </c>
      <c r="D220" t="s">
        <v>860</v>
      </c>
      <c r="E220" t="s">
        <v>57</v>
      </c>
      <c r="F220" t="s">
        <v>289</v>
      </c>
      <c r="G220" t="s">
        <v>248</v>
      </c>
      <c r="H220" s="3">
        <v>45643.872071759259</v>
      </c>
      <c r="I220" t="s">
        <v>137</v>
      </c>
      <c r="J220" t="s">
        <v>137</v>
      </c>
      <c r="K220" t="s">
        <v>249</v>
      </c>
      <c r="L220" s="219">
        <v>18</v>
      </c>
      <c r="M220" s="219"/>
      <c r="N220" s="3">
        <v>45644</v>
      </c>
      <c r="O220" s="219"/>
      <c r="P220" s="219"/>
      <c r="Q220" s="219"/>
      <c r="R220" s="219"/>
      <c r="S220" s="219">
        <v>1</v>
      </c>
      <c r="T220" s="219">
        <v>1</v>
      </c>
      <c r="U220" s="219"/>
      <c r="V220" s="219"/>
      <c r="W220" s="219"/>
      <c r="X220" s="219"/>
    </row>
    <row r="221" spans="1:25" x14ac:dyDescent="0.35">
      <c r="A221" t="s">
        <v>861</v>
      </c>
      <c r="B221" t="s">
        <v>862</v>
      </c>
      <c r="C221" t="s">
        <v>287</v>
      </c>
      <c r="D221" t="s">
        <v>863</v>
      </c>
      <c r="E221" t="s">
        <v>57</v>
      </c>
      <c r="F221" t="s">
        <v>289</v>
      </c>
      <c r="G221" t="s">
        <v>248</v>
      </c>
      <c r="H221" s="3">
        <v>45498.90966435185</v>
      </c>
      <c r="I221" t="s">
        <v>137</v>
      </c>
      <c r="J221" t="s">
        <v>284</v>
      </c>
      <c r="K221" t="s">
        <v>249</v>
      </c>
      <c r="L221" s="220"/>
      <c r="M221" s="220"/>
      <c r="N221" s="3">
        <v>45644</v>
      </c>
      <c r="O221" s="220"/>
      <c r="P221" s="220"/>
      <c r="Q221" s="220"/>
      <c r="R221" s="220"/>
      <c r="S221" s="220"/>
      <c r="T221" s="220">
        <v>1</v>
      </c>
      <c r="U221" s="220"/>
      <c r="V221" s="220"/>
      <c r="W221" s="220"/>
      <c r="X221" s="220"/>
      <c r="Y221" t="s">
        <v>1028</v>
      </c>
    </row>
    <row r="222" spans="1:25" x14ac:dyDescent="0.35">
      <c r="A222" t="s">
        <v>864</v>
      </c>
      <c r="B222" t="s">
        <v>865</v>
      </c>
      <c r="C222" t="s">
        <v>629</v>
      </c>
      <c r="D222" t="s">
        <v>866</v>
      </c>
      <c r="E222" t="s">
        <v>396</v>
      </c>
      <c r="F222" t="s">
        <v>397</v>
      </c>
      <c r="G222" t="s">
        <v>294</v>
      </c>
      <c r="H222" s="3">
        <v>45643.596018518518</v>
      </c>
      <c r="I222" t="s">
        <v>137</v>
      </c>
      <c r="J222" t="s">
        <v>137</v>
      </c>
      <c r="K222" t="s">
        <v>249</v>
      </c>
      <c r="L222" s="222">
        <v>20</v>
      </c>
      <c r="M222" s="222"/>
      <c r="N222" s="3">
        <v>45644</v>
      </c>
      <c r="O222" s="222"/>
      <c r="P222" s="222"/>
      <c r="Q222" s="222"/>
      <c r="R222" s="222"/>
      <c r="S222" s="222"/>
      <c r="T222" s="222"/>
      <c r="U222" s="222"/>
      <c r="V222" s="222"/>
      <c r="W222" s="222">
        <v>1</v>
      </c>
      <c r="X222" s="222">
        <v>1</v>
      </c>
    </row>
    <row r="223" spans="1:25" x14ac:dyDescent="0.35">
      <c r="L223" s="223"/>
      <c r="M223" s="223"/>
      <c r="O223" s="223"/>
      <c r="P223" s="223"/>
      <c r="Q223" s="223"/>
      <c r="R223" s="223"/>
      <c r="S223" s="223"/>
      <c r="T223" s="223"/>
      <c r="U223" s="223"/>
      <c r="V223" s="223"/>
      <c r="W223" s="223"/>
      <c r="X223" s="223"/>
    </row>
    <row r="224" spans="1:25" x14ac:dyDescent="0.35">
      <c r="L224" s="209"/>
      <c r="M224" s="209"/>
      <c r="O224" s="209"/>
      <c r="P224" s="209"/>
      <c r="Q224" s="209"/>
      <c r="R224" s="209"/>
      <c r="S224" s="209"/>
      <c r="T224" s="209"/>
      <c r="U224" s="209"/>
      <c r="V224" s="209"/>
      <c r="W224" s="209"/>
      <c r="X224" s="209"/>
    </row>
    <row r="225" spans="12:24" x14ac:dyDescent="0.35">
      <c r="L225" s="210"/>
      <c r="M225" s="210"/>
      <c r="O225" s="210"/>
      <c r="P225" s="210"/>
      <c r="Q225" s="210"/>
      <c r="R225" s="210"/>
      <c r="S225" s="210"/>
      <c r="T225" s="210"/>
      <c r="U225" s="210"/>
      <c r="V225" s="210"/>
      <c r="W225" s="210"/>
      <c r="X225" s="210"/>
    </row>
    <row r="226" spans="12:24" x14ac:dyDescent="0.35">
      <c r="L226" s="199"/>
      <c r="M226" s="199"/>
      <c r="O226" s="199"/>
      <c r="P226" s="199"/>
      <c r="Q226" s="199"/>
      <c r="R226" s="199"/>
      <c r="S226" s="199"/>
      <c r="T226" s="199"/>
      <c r="U226" s="199"/>
      <c r="V226" s="199"/>
      <c r="W226" s="199"/>
      <c r="X226" s="199"/>
    </row>
    <row r="227" spans="12:24" x14ac:dyDescent="0.35">
      <c r="L227" s="199"/>
      <c r="M227" s="199"/>
      <c r="O227" s="199"/>
      <c r="P227" s="199"/>
      <c r="Q227" s="199"/>
      <c r="R227" s="199"/>
      <c r="S227" s="199"/>
      <c r="T227" s="199"/>
      <c r="U227" s="199"/>
      <c r="V227" s="199"/>
      <c r="W227" s="199"/>
      <c r="X227" s="199"/>
    </row>
    <row r="228" spans="12:24" x14ac:dyDescent="0.35">
      <c r="L228" s="200"/>
      <c r="M228" s="200"/>
      <c r="O228" s="200"/>
      <c r="P228" s="200"/>
      <c r="Q228" s="200"/>
      <c r="R228" s="200"/>
      <c r="S228" s="200"/>
      <c r="T228" s="200"/>
      <c r="U228" s="200"/>
      <c r="V228" s="200"/>
      <c r="W228" s="200"/>
      <c r="X228" s="200"/>
    </row>
    <row r="229" spans="12:24" x14ac:dyDescent="0.35">
      <c r="L229" s="200"/>
      <c r="M229" s="200"/>
      <c r="O229" s="200"/>
      <c r="P229" s="200"/>
      <c r="Q229" s="200"/>
      <c r="R229" s="200"/>
      <c r="S229" s="200"/>
      <c r="T229" s="200"/>
      <c r="U229" s="200"/>
      <c r="V229" s="200"/>
      <c r="W229" s="200"/>
      <c r="X229" s="200"/>
    </row>
    <row r="230" spans="12:24" x14ac:dyDescent="0.35">
      <c r="L230" s="201"/>
      <c r="M230" s="201"/>
      <c r="O230" s="201"/>
      <c r="P230" s="201"/>
      <c r="Q230" s="201"/>
      <c r="R230" s="201"/>
      <c r="S230" s="201"/>
      <c r="T230" s="201"/>
      <c r="U230" s="201"/>
      <c r="V230" s="201"/>
      <c r="W230" s="201"/>
      <c r="X230" s="201"/>
    </row>
    <row r="231" spans="12:24" x14ac:dyDescent="0.35">
      <c r="L231" s="202"/>
      <c r="M231" s="202"/>
      <c r="O231" s="202"/>
      <c r="P231" s="202"/>
      <c r="Q231" s="202"/>
      <c r="R231" s="202"/>
      <c r="S231" s="202"/>
      <c r="T231" s="202"/>
      <c r="U231" s="202"/>
      <c r="V231" s="202"/>
      <c r="W231" s="202"/>
      <c r="X231" s="202"/>
    </row>
    <row r="232" spans="12:24" x14ac:dyDescent="0.35">
      <c r="L232" s="206"/>
      <c r="M232" s="206"/>
      <c r="O232" s="206"/>
      <c r="P232" s="206"/>
      <c r="Q232" s="206"/>
      <c r="R232" s="206"/>
      <c r="S232" s="206"/>
      <c r="T232" s="206"/>
      <c r="U232" s="206"/>
      <c r="V232" s="206"/>
      <c r="W232" s="206"/>
      <c r="X232" s="206"/>
    </row>
    <row r="233" spans="12:24" x14ac:dyDescent="0.35">
      <c r="L233" s="207"/>
      <c r="M233" s="207"/>
      <c r="O233" s="207"/>
      <c r="P233" s="207"/>
      <c r="Q233" s="207"/>
      <c r="R233" s="207"/>
      <c r="S233" s="207"/>
      <c r="T233" s="207"/>
      <c r="U233" s="207"/>
      <c r="V233" s="207"/>
      <c r="W233" s="207"/>
      <c r="X233" s="207"/>
    </row>
    <row r="234" spans="12:24" x14ac:dyDescent="0.35">
      <c r="L234" s="205"/>
      <c r="M234" s="205"/>
      <c r="O234" s="205"/>
      <c r="P234" s="205"/>
      <c r="Q234" s="205"/>
      <c r="R234" s="205"/>
      <c r="S234" s="205"/>
      <c r="T234" s="205"/>
      <c r="U234" s="205"/>
      <c r="V234" s="205"/>
      <c r="W234" s="205"/>
      <c r="X234" s="205"/>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814BF-A680-487A-89E2-703CA1355F1C}">
  <sheetPr>
    <tabColor theme="7" tint="0.39997558519241921"/>
  </sheetPr>
  <dimension ref="A1:K68"/>
  <sheetViews>
    <sheetView tabSelected="1" workbookViewId="0"/>
  </sheetViews>
  <sheetFormatPr defaultRowHeight="14.5" x14ac:dyDescent="0.35"/>
  <cols>
    <col min="1" max="1" width="13.81640625" style="7" customWidth="1"/>
    <col min="2" max="2" width="15.1796875" bestFit="1" customWidth="1"/>
    <col min="3" max="3" width="14.453125" bestFit="1" customWidth="1"/>
    <col min="4" max="4" width="18.26953125" customWidth="1"/>
    <col min="5" max="5" width="18.54296875" bestFit="1" customWidth="1"/>
    <col min="6" max="6" width="12.1796875" style="178" customWidth="1"/>
    <col min="7" max="7" width="27.54296875" style="3" bestFit="1" customWidth="1"/>
    <col min="8" max="8" width="23.7265625" style="7" bestFit="1" customWidth="1"/>
    <col min="9" max="9" width="51" style="7" bestFit="1" customWidth="1"/>
    <col min="11" max="11" width="11.54296875" customWidth="1"/>
    <col min="12" max="12" width="16.7265625" customWidth="1"/>
  </cols>
  <sheetData>
    <row r="1" spans="1:11" x14ac:dyDescent="0.35">
      <c r="A1" s="23"/>
      <c r="B1" s="23"/>
      <c r="C1" s="9"/>
    </row>
    <row r="2" spans="1:11" x14ac:dyDescent="0.35">
      <c r="A2"/>
    </row>
    <row r="3" spans="1:11" ht="18.5" x14ac:dyDescent="0.45">
      <c r="A3" s="17" t="s">
        <v>1124</v>
      </c>
      <c r="B3" s="17"/>
      <c r="C3" s="10"/>
      <c r="E3" s="10"/>
    </row>
    <row r="4" spans="1:11" ht="18.5" x14ac:dyDescent="0.45">
      <c r="A4" s="17" t="s">
        <v>1125</v>
      </c>
      <c r="B4" s="17"/>
      <c r="C4" s="10"/>
      <c r="E4" s="179" t="s">
        <v>1126</v>
      </c>
    </row>
    <row r="6" spans="1:11" s="183" customFormat="1" ht="27" customHeight="1" x14ac:dyDescent="0.35">
      <c r="A6" s="180" t="s">
        <v>1127</v>
      </c>
      <c r="B6" s="180" t="s">
        <v>1128</v>
      </c>
      <c r="C6" s="181" t="s">
        <v>1129</v>
      </c>
      <c r="D6" s="181" t="s">
        <v>1130</v>
      </c>
      <c r="E6" s="181" t="s">
        <v>1131</v>
      </c>
      <c r="F6" s="182" t="s">
        <v>1132</v>
      </c>
      <c r="G6" s="182" t="s">
        <v>1133</v>
      </c>
      <c r="H6" s="181" t="s">
        <v>1134</v>
      </c>
      <c r="I6" s="181" t="s">
        <v>2</v>
      </c>
      <c r="K6"/>
    </row>
    <row r="7" spans="1:11" x14ac:dyDescent="0.35">
      <c r="A7" s="184"/>
      <c r="B7" s="185" t="s">
        <v>1135</v>
      </c>
      <c r="C7" s="186" t="s">
        <v>1136</v>
      </c>
      <c r="D7" s="186"/>
      <c r="E7" s="186" t="s">
        <v>1137</v>
      </c>
      <c r="F7" s="187" t="s">
        <v>1138</v>
      </c>
      <c r="G7" s="187" t="s">
        <v>1139</v>
      </c>
      <c r="H7" s="186" t="s">
        <v>1140</v>
      </c>
      <c r="I7" s="186" t="s">
        <v>1141</v>
      </c>
    </row>
    <row r="8" spans="1:11" x14ac:dyDescent="0.35">
      <c r="A8" s="188"/>
      <c r="B8" s="185" t="s">
        <v>1135</v>
      </c>
      <c r="C8" s="186" t="s">
        <v>1142</v>
      </c>
      <c r="D8" s="186"/>
      <c r="E8" s="186" t="s">
        <v>1137</v>
      </c>
      <c r="F8" s="187" t="s">
        <v>1138</v>
      </c>
      <c r="G8" s="187" t="s">
        <v>1139</v>
      </c>
      <c r="H8" s="186" t="s">
        <v>1140</v>
      </c>
      <c r="I8" s="186" t="s">
        <v>1143</v>
      </c>
    </row>
    <row r="9" spans="1:11" x14ac:dyDescent="0.35">
      <c r="A9" s="188"/>
      <c r="B9" s="185" t="s">
        <v>1135</v>
      </c>
      <c r="C9" s="186" t="s">
        <v>1144</v>
      </c>
      <c r="D9" s="186"/>
      <c r="E9" s="186" t="s">
        <v>1137</v>
      </c>
      <c r="F9" s="187" t="s">
        <v>1138</v>
      </c>
      <c r="G9" s="187" t="s">
        <v>1139</v>
      </c>
      <c r="H9" s="186" t="s">
        <v>1145</v>
      </c>
      <c r="I9" s="186" t="s">
        <v>1146</v>
      </c>
    </row>
    <row r="10" spans="1:11" x14ac:dyDescent="0.35">
      <c r="A10" s="188"/>
      <c r="B10" s="185" t="s">
        <v>1135</v>
      </c>
      <c r="C10" s="186" t="s">
        <v>1147</v>
      </c>
      <c r="D10" s="186"/>
      <c r="E10" s="186" t="s">
        <v>1137</v>
      </c>
      <c r="F10" s="187" t="s">
        <v>1138</v>
      </c>
      <c r="G10" s="187" t="s">
        <v>1139</v>
      </c>
      <c r="H10" s="186" t="s">
        <v>552</v>
      </c>
      <c r="I10" s="186" t="s">
        <v>1148</v>
      </c>
    </row>
    <row r="11" spans="1:11" x14ac:dyDescent="0.35">
      <c r="A11" s="188"/>
      <c r="B11" s="185" t="s">
        <v>1135</v>
      </c>
      <c r="C11" s="186" t="s">
        <v>1149</v>
      </c>
      <c r="D11" s="186"/>
      <c r="E11" s="186" t="s">
        <v>1150</v>
      </c>
      <c r="F11" s="187" t="s">
        <v>1138</v>
      </c>
      <c r="G11" s="187" t="s">
        <v>1139</v>
      </c>
      <c r="H11" s="186" t="s">
        <v>1151</v>
      </c>
      <c r="I11" s="186" t="s">
        <v>1152</v>
      </c>
    </row>
    <row r="12" spans="1:11" x14ac:dyDescent="0.35">
      <c r="A12" s="188"/>
      <c r="B12" s="185" t="s">
        <v>1135</v>
      </c>
      <c r="C12" s="186" t="s">
        <v>1153</v>
      </c>
      <c r="D12" s="186"/>
      <c r="E12" s="186" t="s">
        <v>1137</v>
      </c>
      <c r="F12" s="187" t="s">
        <v>1138</v>
      </c>
      <c r="G12" s="187" t="s">
        <v>1139</v>
      </c>
      <c r="H12" s="186" t="s">
        <v>1154</v>
      </c>
      <c r="I12" s="186" t="s">
        <v>1155</v>
      </c>
    </row>
    <row r="13" spans="1:11" x14ac:dyDescent="0.35">
      <c r="A13" s="188"/>
      <c r="B13" s="185" t="s">
        <v>237</v>
      </c>
      <c r="C13" s="186" t="s">
        <v>1156</v>
      </c>
      <c r="D13" s="186"/>
      <c r="E13" s="186" t="s">
        <v>1137</v>
      </c>
      <c r="F13" s="187" t="s">
        <v>1157</v>
      </c>
      <c r="G13" s="187" t="s">
        <v>1158</v>
      </c>
      <c r="H13" s="186" t="s">
        <v>1159</v>
      </c>
      <c r="I13" s="186" t="s">
        <v>1160</v>
      </c>
    </row>
    <row r="14" spans="1:11" x14ac:dyDescent="0.35">
      <c r="A14" s="188"/>
      <c r="B14" s="185" t="s">
        <v>237</v>
      </c>
      <c r="C14" s="186" t="s">
        <v>1161</v>
      </c>
      <c r="D14" s="186"/>
      <c r="E14" s="186" t="s">
        <v>1137</v>
      </c>
      <c r="F14" s="187" t="s">
        <v>1138</v>
      </c>
      <c r="G14" s="187" t="s">
        <v>1158</v>
      </c>
      <c r="H14" s="186" t="s">
        <v>1162</v>
      </c>
      <c r="I14" s="186" t="s">
        <v>1163</v>
      </c>
    </row>
    <row r="15" spans="1:11" x14ac:dyDescent="0.35">
      <c r="A15" s="188"/>
      <c r="B15" s="185" t="s">
        <v>237</v>
      </c>
      <c r="C15" s="186" t="s">
        <v>1164</v>
      </c>
      <c r="D15" s="186"/>
      <c r="E15" s="186" t="s">
        <v>1137</v>
      </c>
      <c r="F15" s="187" t="s">
        <v>1157</v>
      </c>
      <c r="G15" s="187" t="s">
        <v>1165</v>
      </c>
      <c r="H15" s="186" t="s">
        <v>1166</v>
      </c>
      <c r="I15" s="186" t="s">
        <v>1167</v>
      </c>
    </row>
    <row r="16" spans="1:11" x14ac:dyDescent="0.35">
      <c r="A16" s="188"/>
      <c r="B16" s="185" t="s">
        <v>237</v>
      </c>
      <c r="C16" s="186" t="s">
        <v>1168</v>
      </c>
      <c r="D16" s="186"/>
      <c r="E16" s="186" t="s">
        <v>1137</v>
      </c>
      <c r="F16" s="187" t="s">
        <v>1157</v>
      </c>
      <c r="G16" s="187" t="s">
        <v>1165</v>
      </c>
      <c r="H16" s="186" t="s">
        <v>1166</v>
      </c>
      <c r="I16" s="186" t="s">
        <v>1169</v>
      </c>
    </row>
    <row r="17" spans="1:9" x14ac:dyDescent="0.35">
      <c r="A17" s="188"/>
      <c r="B17" s="185" t="s">
        <v>237</v>
      </c>
      <c r="C17" s="186" t="s">
        <v>1170</v>
      </c>
      <c r="D17" s="186"/>
      <c r="E17" s="186" t="s">
        <v>1137</v>
      </c>
      <c r="F17" s="187" t="s">
        <v>1157</v>
      </c>
      <c r="G17" s="187" t="s">
        <v>1165</v>
      </c>
      <c r="H17" s="186" t="s">
        <v>1166</v>
      </c>
      <c r="I17" s="186" t="s">
        <v>1171</v>
      </c>
    </row>
    <row r="18" spans="1:9" x14ac:dyDescent="0.35">
      <c r="A18" s="188"/>
      <c r="B18" s="185" t="s">
        <v>237</v>
      </c>
      <c r="C18" s="186" t="s">
        <v>1172</v>
      </c>
      <c r="D18" s="186"/>
      <c r="E18" s="186" t="s">
        <v>1137</v>
      </c>
      <c r="F18" s="187" t="s">
        <v>1157</v>
      </c>
      <c r="G18" s="187" t="s">
        <v>1165</v>
      </c>
      <c r="H18" s="186" t="s">
        <v>1166</v>
      </c>
      <c r="I18" s="186" t="s">
        <v>1173</v>
      </c>
    </row>
    <row r="19" spans="1:9" x14ac:dyDescent="0.35">
      <c r="A19" s="188"/>
      <c r="B19" s="185" t="s">
        <v>237</v>
      </c>
      <c r="C19" s="186" t="s">
        <v>1174</v>
      </c>
      <c r="D19" s="186"/>
      <c r="E19" s="186" t="s">
        <v>1137</v>
      </c>
      <c r="F19" s="187" t="s">
        <v>1157</v>
      </c>
      <c r="G19" s="187" t="s">
        <v>1165</v>
      </c>
      <c r="H19" s="186" t="s">
        <v>1166</v>
      </c>
      <c r="I19" s="186" t="s">
        <v>1175</v>
      </c>
    </row>
    <row r="20" spans="1:9" x14ac:dyDescent="0.35">
      <c r="A20" s="188"/>
      <c r="B20" s="185" t="s">
        <v>237</v>
      </c>
      <c r="C20" s="186" t="s">
        <v>1176</v>
      </c>
      <c r="D20" s="186"/>
      <c r="E20" s="186" t="s">
        <v>1137</v>
      </c>
      <c r="F20" s="187" t="s">
        <v>1157</v>
      </c>
      <c r="G20" s="187" t="s">
        <v>1165</v>
      </c>
      <c r="H20" s="186" t="s">
        <v>1166</v>
      </c>
      <c r="I20" s="186" t="s">
        <v>1177</v>
      </c>
    </row>
    <row r="21" spans="1:9" x14ac:dyDescent="0.35">
      <c r="A21" s="188"/>
      <c r="B21" s="185" t="s">
        <v>237</v>
      </c>
      <c r="C21" s="186" t="s">
        <v>1178</v>
      </c>
      <c r="D21" s="186"/>
      <c r="E21" s="186" t="s">
        <v>1137</v>
      </c>
      <c r="F21" s="187" t="s">
        <v>1157</v>
      </c>
      <c r="G21" s="187" t="s">
        <v>1165</v>
      </c>
      <c r="H21" s="186" t="s">
        <v>1166</v>
      </c>
      <c r="I21" s="186" t="s">
        <v>1179</v>
      </c>
    </row>
    <row r="22" spans="1:9" x14ac:dyDescent="0.35">
      <c r="A22" s="188"/>
      <c r="B22" s="185" t="s">
        <v>237</v>
      </c>
      <c r="C22" s="186" t="s">
        <v>1180</v>
      </c>
      <c r="D22" s="186"/>
      <c r="E22" s="186" t="s">
        <v>1137</v>
      </c>
      <c r="F22" s="187" t="s">
        <v>1157</v>
      </c>
      <c r="G22" s="187" t="s">
        <v>1165</v>
      </c>
      <c r="H22" s="186" t="s">
        <v>1166</v>
      </c>
      <c r="I22" s="186" t="s">
        <v>1181</v>
      </c>
    </row>
    <row r="23" spans="1:9" x14ac:dyDescent="0.35">
      <c r="A23" s="188"/>
      <c r="B23" s="185" t="s">
        <v>237</v>
      </c>
      <c r="C23" s="186" t="s">
        <v>1182</v>
      </c>
      <c r="D23" s="186"/>
      <c r="E23" s="186" t="s">
        <v>1137</v>
      </c>
      <c r="F23" s="187" t="s">
        <v>1157</v>
      </c>
      <c r="G23" s="187" t="s">
        <v>1165</v>
      </c>
      <c r="H23" s="186" t="s">
        <v>1166</v>
      </c>
      <c r="I23" s="186" t="s">
        <v>1183</v>
      </c>
    </row>
    <row r="24" spans="1:9" x14ac:dyDescent="0.35">
      <c r="A24" s="188"/>
      <c r="B24" s="185" t="s">
        <v>237</v>
      </c>
      <c r="C24" s="186" t="s">
        <v>1184</v>
      </c>
      <c r="D24" s="186"/>
      <c r="E24" s="186" t="s">
        <v>1137</v>
      </c>
      <c r="F24" s="187" t="s">
        <v>1157</v>
      </c>
      <c r="G24" s="187" t="s">
        <v>1165</v>
      </c>
      <c r="H24" s="186" t="s">
        <v>1166</v>
      </c>
      <c r="I24" s="186" t="s">
        <v>1185</v>
      </c>
    </row>
    <row r="25" spans="1:9" x14ac:dyDescent="0.35">
      <c r="A25" s="188"/>
      <c r="B25" s="185" t="s">
        <v>237</v>
      </c>
      <c r="C25" s="186" t="s">
        <v>1186</v>
      </c>
      <c r="D25" s="186"/>
      <c r="E25" s="186" t="s">
        <v>1137</v>
      </c>
      <c r="F25" s="187" t="s">
        <v>1157</v>
      </c>
      <c r="G25" s="187" t="s">
        <v>1165</v>
      </c>
      <c r="H25" s="186" t="s">
        <v>1166</v>
      </c>
      <c r="I25" s="186" t="s">
        <v>1187</v>
      </c>
    </row>
    <row r="26" spans="1:9" x14ac:dyDescent="0.35">
      <c r="A26" s="188"/>
      <c r="B26" s="185" t="s">
        <v>237</v>
      </c>
      <c r="C26" s="186" t="s">
        <v>1188</v>
      </c>
      <c r="D26" s="186"/>
      <c r="E26" s="186" t="s">
        <v>1137</v>
      </c>
      <c r="F26" s="187" t="s">
        <v>1157</v>
      </c>
      <c r="G26" s="187" t="s">
        <v>1165</v>
      </c>
      <c r="H26" s="186" t="s">
        <v>1166</v>
      </c>
      <c r="I26" s="186" t="s">
        <v>1189</v>
      </c>
    </row>
    <row r="27" spans="1:9" x14ac:dyDescent="0.35">
      <c r="A27" s="188"/>
      <c r="B27" s="185" t="s">
        <v>237</v>
      </c>
      <c r="C27" s="186" t="s">
        <v>1190</v>
      </c>
      <c r="D27" s="186"/>
      <c r="E27" s="186" t="s">
        <v>1137</v>
      </c>
      <c r="F27" s="187" t="s">
        <v>1138</v>
      </c>
      <c r="G27" s="187" t="s">
        <v>1165</v>
      </c>
      <c r="H27" s="186" t="s">
        <v>1166</v>
      </c>
      <c r="I27" s="186" t="s">
        <v>1191</v>
      </c>
    </row>
    <row r="28" spans="1:9" x14ac:dyDescent="0.35">
      <c r="A28" s="188"/>
      <c r="B28" s="185" t="s">
        <v>237</v>
      </c>
      <c r="C28" s="186" t="s">
        <v>1192</v>
      </c>
      <c r="D28" s="186"/>
      <c r="E28" s="186" t="s">
        <v>1137</v>
      </c>
      <c r="F28" s="187" t="s">
        <v>1138</v>
      </c>
      <c r="G28" s="187" t="s">
        <v>1165</v>
      </c>
      <c r="H28" s="186" t="s">
        <v>1166</v>
      </c>
      <c r="I28" s="186" t="s">
        <v>1193</v>
      </c>
    </row>
    <row r="29" spans="1:9" x14ac:dyDescent="0.35">
      <c r="A29" s="188"/>
      <c r="B29" s="185" t="s">
        <v>237</v>
      </c>
      <c r="C29" s="186" t="s">
        <v>1194</v>
      </c>
      <c r="D29" s="186"/>
      <c r="E29" s="186" t="s">
        <v>1137</v>
      </c>
      <c r="F29" s="187" t="s">
        <v>1138</v>
      </c>
      <c r="G29" s="187" t="s">
        <v>1165</v>
      </c>
      <c r="H29" s="186" t="s">
        <v>1166</v>
      </c>
      <c r="I29" s="186" t="s">
        <v>1195</v>
      </c>
    </row>
    <row r="30" spans="1:9" x14ac:dyDescent="0.35">
      <c r="A30" s="190"/>
      <c r="B30" s="185" t="s">
        <v>237</v>
      </c>
      <c r="C30" s="186" t="s">
        <v>1196</v>
      </c>
      <c r="D30" s="186"/>
      <c r="E30" s="186" t="s">
        <v>1137</v>
      </c>
      <c r="F30" s="187" t="s">
        <v>1138</v>
      </c>
      <c r="G30" s="191" t="s">
        <v>1197</v>
      </c>
      <c r="H30" s="189" t="s">
        <v>1166</v>
      </c>
      <c r="I30" s="189" t="s">
        <v>1198</v>
      </c>
    </row>
    <row r="31" spans="1:9" x14ac:dyDescent="0.35">
      <c r="A31" s="190"/>
      <c r="B31" s="185" t="s">
        <v>237</v>
      </c>
      <c r="C31" s="186" t="s">
        <v>1297</v>
      </c>
      <c r="D31" s="186"/>
      <c r="E31" s="186" t="s">
        <v>1137</v>
      </c>
      <c r="F31" s="187" t="s">
        <v>1138</v>
      </c>
      <c r="G31" s="191" t="s">
        <v>1197</v>
      </c>
      <c r="H31" s="189" t="s">
        <v>1166</v>
      </c>
      <c r="I31" s="189" t="s">
        <v>1199</v>
      </c>
    </row>
    <row r="32" spans="1:9" x14ac:dyDescent="0.35">
      <c r="A32" s="188"/>
      <c r="B32" s="185" t="s">
        <v>237</v>
      </c>
      <c r="C32" s="186" t="s">
        <v>1200</v>
      </c>
      <c r="D32" s="186"/>
      <c r="E32" s="186" t="s">
        <v>1137</v>
      </c>
      <c r="F32" s="187" t="s">
        <v>1138</v>
      </c>
      <c r="G32" s="187" t="s">
        <v>1158</v>
      </c>
      <c r="H32" s="186" t="s">
        <v>1201</v>
      </c>
      <c r="I32" s="186" t="s">
        <v>1202</v>
      </c>
    </row>
    <row r="33" spans="1:9" x14ac:dyDescent="0.35">
      <c r="A33" s="188"/>
      <c r="B33" s="185" t="s">
        <v>237</v>
      </c>
      <c r="C33" s="186" t="s">
        <v>1203</v>
      </c>
      <c r="D33" s="186"/>
      <c r="E33" s="186" t="s">
        <v>1137</v>
      </c>
      <c r="F33" s="187" t="s">
        <v>1138</v>
      </c>
      <c r="G33" s="187" t="s">
        <v>1158</v>
      </c>
      <c r="H33" s="186" t="s">
        <v>1201</v>
      </c>
      <c r="I33" s="186" t="s">
        <v>1204</v>
      </c>
    </row>
    <row r="34" spans="1:9" x14ac:dyDescent="0.35">
      <c r="A34" s="188"/>
      <c r="B34" s="185" t="s">
        <v>237</v>
      </c>
      <c r="C34" s="186" t="s">
        <v>1205</v>
      </c>
      <c r="D34" s="186"/>
      <c r="E34" s="186" t="s">
        <v>1137</v>
      </c>
      <c r="F34" s="187" t="s">
        <v>1138</v>
      </c>
      <c r="G34" s="187" t="s">
        <v>1158</v>
      </c>
      <c r="H34" s="186" t="s">
        <v>1201</v>
      </c>
      <c r="I34" s="186" t="s">
        <v>1206</v>
      </c>
    </row>
    <row r="35" spans="1:9" x14ac:dyDescent="0.35">
      <c r="A35" s="188"/>
      <c r="B35" s="185" t="s">
        <v>237</v>
      </c>
      <c r="C35" s="186" t="s">
        <v>1207</v>
      </c>
      <c r="D35" s="186"/>
      <c r="E35" s="186" t="s">
        <v>1137</v>
      </c>
      <c r="F35" s="187" t="s">
        <v>1138</v>
      </c>
      <c r="G35" s="187" t="s">
        <v>1158</v>
      </c>
      <c r="H35" s="186" t="s">
        <v>1201</v>
      </c>
      <c r="I35" s="186" t="s">
        <v>1208</v>
      </c>
    </row>
    <row r="36" spans="1:9" x14ac:dyDescent="0.35">
      <c r="A36" s="188"/>
      <c r="B36" s="185" t="s">
        <v>237</v>
      </c>
      <c r="C36" s="186" t="s">
        <v>1209</v>
      </c>
      <c r="D36" s="186"/>
      <c r="E36" s="186" t="s">
        <v>1137</v>
      </c>
      <c r="F36" s="187" t="s">
        <v>1138</v>
      </c>
      <c r="G36" s="187" t="s">
        <v>1158</v>
      </c>
      <c r="H36" s="186" t="s">
        <v>1201</v>
      </c>
      <c r="I36" s="186" t="s">
        <v>1210</v>
      </c>
    </row>
    <row r="37" spans="1:9" x14ac:dyDescent="0.35">
      <c r="A37" s="188"/>
      <c r="B37" s="185" t="s">
        <v>237</v>
      </c>
      <c r="C37" s="186" t="s">
        <v>1211</v>
      </c>
      <c r="D37" s="186"/>
      <c r="E37" s="186" t="s">
        <v>1137</v>
      </c>
      <c r="F37" s="187" t="s">
        <v>1138</v>
      </c>
      <c r="G37" s="187" t="s">
        <v>1158</v>
      </c>
      <c r="H37" s="186" t="s">
        <v>1201</v>
      </c>
      <c r="I37" s="186" t="s">
        <v>1212</v>
      </c>
    </row>
    <row r="38" spans="1:9" x14ac:dyDescent="0.35">
      <c r="A38" s="188"/>
      <c r="B38" s="185" t="s">
        <v>237</v>
      </c>
      <c r="C38" s="186" t="s">
        <v>1213</v>
      </c>
      <c r="D38" s="186"/>
      <c r="E38" s="186" t="s">
        <v>1137</v>
      </c>
      <c r="F38" s="187" t="s">
        <v>1138</v>
      </c>
      <c r="G38" s="187" t="s">
        <v>1158</v>
      </c>
      <c r="H38" s="186" t="s">
        <v>1201</v>
      </c>
      <c r="I38" s="186" t="s">
        <v>1214</v>
      </c>
    </row>
    <row r="39" spans="1:9" x14ac:dyDescent="0.35">
      <c r="A39" s="188"/>
      <c r="B39" s="185" t="s">
        <v>237</v>
      </c>
      <c r="C39" s="186" t="s">
        <v>1215</v>
      </c>
      <c r="D39" s="186"/>
      <c r="E39" s="186" t="s">
        <v>1137</v>
      </c>
      <c r="F39" s="187" t="s">
        <v>1138</v>
      </c>
      <c r="G39" s="187" t="s">
        <v>1158</v>
      </c>
      <c r="H39" s="186" t="s">
        <v>1201</v>
      </c>
      <c r="I39" s="186" t="s">
        <v>1216</v>
      </c>
    </row>
    <row r="40" spans="1:9" x14ac:dyDescent="0.35">
      <c r="A40" s="188"/>
      <c r="B40" s="185" t="s">
        <v>237</v>
      </c>
      <c r="C40" s="186" t="s">
        <v>1217</v>
      </c>
      <c r="D40" s="186"/>
      <c r="E40" s="186" t="s">
        <v>1137</v>
      </c>
      <c r="F40" s="187" t="s">
        <v>1138</v>
      </c>
      <c r="G40" s="187" t="s">
        <v>1158</v>
      </c>
      <c r="H40" s="186" t="s">
        <v>1201</v>
      </c>
      <c r="I40" s="186" t="s">
        <v>1218</v>
      </c>
    </row>
    <row r="41" spans="1:9" x14ac:dyDescent="0.35">
      <c r="A41" s="188"/>
      <c r="B41" s="185" t="s">
        <v>237</v>
      </c>
      <c r="C41" s="186" t="s">
        <v>1219</v>
      </c>
      <c r="D41" s="186"/>
      <c r="E41" s="186" t="s">
        <v>1137</v>
      </c>
      <c r="F41" s="187" t="s">
        <v>1138</v>
      </c>
      <c r="G41" s="187" t="s">
        <v>1158</v>
      </c>
      <c r="H41" s="186" t="s">
        <v>1201</v>
      </c>
      <c r="I41" s="186" t="s">
        <v>1220</v>
      </c>
    </row>
    <row r="42" spans="1:9" x14ac:dyDescent="0.35">
      <c r="A42" s="188"/>
      <c r="B42" s="185" t="s">
        <v>237</v>
      </c>
      <c r="C42" s="186" t="s">
        <v>1221</v>
      </c>
      <c r="D42" s="186"/>
      <c r="E42" s="186" t="s">
        <v>1137</v>
      </c>
      <c r="F42" s="187" t="s">
        <v>1138</v>
      </c>
      <c r="G42" s="187" t="s">
        <v>1158</v>
      </c>
      <c r="H42" s="186" t="s">
        <v>1201</v>
      </c>
      <c r="I42" s="186" t="s">
        <v>1222</v>
      </c>
    </row>
    <row r="43" spans="1:9" x14ac:dyDescent="0.35">
      <c r="A43" s="190"/>
      <c r="B43" s="185" t="s">
        <v>237</v>
      </c>
      <c r="C43" s="186" t="s">
        <v>1223</v>
      </c>
      <c r="D43" s="186"/>
      <c r="E43" s="186" t="s">
        <v>1137</v>
      </c>
      <c r="F43" s="187" t="s">
        <v>1138</v>
      </c>
      <c r="G43" s="187" t="s">
        <v>1158</v>
      </c>
      <c r="H43" s="189" t="s">
        <v>1224</v>
      </c>
      <c r="I43" s="189" t="s">
        <v>1225</v>
      </c>
    </row>
    <row r="44" spans="1:9" x14ac:dyDescent="0.35">
      <c r="A44" s="188"/>
      <c r="B44" s="185" t="s">
        <v>237</v>
      </c>
      <c r="C44" s="186" t="s">
        <v>1226</v>
      </c>
      <c r="D44" s="186"/>
      <c r="E44" s="186" t="s">
        <v>1137</v>
      </c>
      <c r="F44" s="187" t="s">
        <v>1138</v>
      </c>
      <c r="G44" s="187" t="s">
        <v>1158</v>
      </c>
      <c r="H44" s="186" t="s">
        <v>1227</v>
      </c>
      <c r="I44" s="186" t="s">
        <v>1228</v>
      </c>
    </row>
    <row r="45" spans="1:9" x14ac:dyDescent="0.35">
      <c r="A45" s="190"/>
      <c r="B45" s="185" t="s">
        <v>237</v>
      </c>
      <c r="C45" s="186" t="s">
        <v>1229</v>
      </c>
      <c r="D45" s="186"/>
      <c r="E45" s="186" t="s">
        <v>1137</v>
      </c>
      <c r="F45" s="187" t="s">
        <v>1157</v>
      </c>
      <c r="G45" s="187" t="s">
        <v>1230</v>
      </c>
      <c r="H45" s="189" t="s">
        <v>1231</v>
      </c>
      <c r="I45" s="189" t="s">
        <v>1232</v>
      </c>
    </row>
    <row r="46" spans="1:9" x14ac:dyDescent="0.35">
      <c r="A46" s="190"/>
      <c r="B46" s="185" t="s">
        <v>237</v>
      </c>
      <c r="C46" s="186"/>
      <c r="D46" s="186" t="s">
        <v>1233</v>
      </c>
      <c r="E46" s="186" t="s">
        <v>1234</v>
      </c>
      <c r="F46" s="187" t="s">
        <v>1235</v>
      </c>
      <c r="G46" s="191" t="s">
        <v>1165</v>
      </c>
      <c r="H46" s="189" t="s">
        <v>1236</v>
      </c>
      <c r="I46" s="189" t="s">
        <v>1237</v>
      </c>
    </row>
    <row r="47" spans="1:9" x14ac:dyDescent="0.35">
      <c r="A47" s="190">
        <v>45292</v>
      </c>
      <c r="B47" s="185" t="s">
        <v>237</v>
      </c>
      <c r="C47" s="186"/>
      <c r="D47" s="186" t="s">
        <v>1238</v>
      </c>
      <c r="E47" s="186" t="s">
        <v>1234</v>
      </c>
      <c r="F47" s="187" t="s">
        <v>1235</v>
      </c>
      <c r="G47" s="191" t="s">
        <v>1165</v>
      </c>
      <c r="H47" s="189" t="s">
        <v>1236</v>
      </c>
      <c r="I47" s="189" t="s">
        <v>1239</v>
      </c>
    </row>
    <row r="48" spans="1:9" x14ac:dyDescent="0.35">
      <c r="A48" s="190"/>
      <c r="B48" s="185" t="s">
        <v>237</v>
      </c>
      <c r="C48" s="186"/>
      <c r="D48" s="186" t="s">
        <v>1240</v>
      </c>
      <c r="E48" s="186" t="s">
        <v>1234</v>
      </c>
      <c r="F48" s="187" t="s">
        <v>1235</v>
      </c>
      <c r="G48" s="191" t="s">
        <v>1165</v>
      </c>
      <c r="H48" s="189" t="s">
        <v>1236</v>
      </c>
      <c r="I48" s="189" t="s">
        <v>1657</v>
      </c>
    </row>
    <row r="49" spans="1:9" x14ac:dyDescent="0.35">
      <c r="A49" s="188"/>
      <c r="B49" s="185" t="s">
        <v>237</v>
      </c>
      <c r="C49" s="186" t="s">
        <v>1241</v>
      </c>
      <c r="D49" s="186"/>
      <c r="E49" s="186" t="s">
        <v>1242</v>
      </c>
      <c r="F49" s="187" t="s">
        <v>1138</v>
      </c>
      <c r="G49" s="187" t="s">
        <v>1158</v>
      </c>
      <c r="H49" s="186" t="s">
        <v>1242</v>
      </c>
      <c r="I49" s="186" t="s">
        <v>1243</v>
      </c>
    </row>
    <row r="50" spans="1:9" x14ac:dyDescent="0.35">
      <c r="A50" s="188"/>
      <c r="B50" s="185" t="s">
        <v>237</v>
      </c>
      <c r="C50" s="186" t="s">
        <v>1244</v>
      </c>
      <c r="D50" s="186"/>
      <c r="E50" s="186" t="s">
        <v>1242</v>
      </c>
      <c r="F50" s="187" t="s">
        <v>1138</v>
      </c>
      <c r="G50" s="187" t="s">
        <v>1158</v>
      </c>
      <c r="H50" s="186" t="s">
        <v>1242</v>
      </c>
      <c r="I50" s="186" t="s">
        <v>1245</v>
      </c>
    </row>
    <row r="51" spans="1:9" x14ac:dyDescent="0.35">
      <c r="A51" s="188"/>
      <c r="B51" s="185" t="s">
        <v>237</v>
      </c>
      <c r="C51" s="186" t="s">
        <v>1246</v>
      </c>
      <c r="D51" s="186"/>
      <c r="E51" s="186" t="s">
        <v>1656</v>
      </c>
      <c r="F51" s="187" t="s">
        <v>1138</v>
      </c>
      <c r="G51" s="187" t="s">
        <v>1158</v>
      </c>
      <c r="H51" s="186" t="s">
        <v>1656</v>
      </c>
      <c r="I51" s="186" t="s">
        <v>1247</v>
      </c>
    </row>
    <row r="52" spans="1:9" x14ac:dyDescent="0.35">
      <c r="A52" s="188"/>
      <c r="B52" s="185" t="s">
        <v>237</v>
      </c>
      <c r="C52" s="186" t="s">
        <v>1248</v>
      </c>
      <c r="D52" s="186"/>
      <c r="E52" s="186" t="s">
        <v>1242</v>
      </c>
      <c r="F52" s="187" t="s">
        <v>1138</v>
      </c>
      <c r="G52" s="187" t="s">
        <v>1158</v>
      </c>
      <c r="H52" s="186" t="s">
        <v>1242</v>
      </c>
      <c r="I52" s="186" t="s">
        <v>1249</v>
      </c>
    </row>
    <row r="53" spans="1:9" x14ac:dyDescent="0.35">
      <c r="A53" s="190"/>
      <c r="B53" s="185" t="s">
        <v>237</v>
      </c>
      <c r="C53" s="186" t="s">
        <v>1250</v>
      </c>
      <c r="D53" s="186"/>
      <c r="E53" s="186" t="s">
        <v>1242</v>
      </c>
      <c r="F53" s="187" t="s">
        <v>1138</v>
      </c>
      <c r="G53" s="187" t="s">
        <v>1251</v>
      </c>
      <c r="H53" s="189" t="s">
        <v>1242</v>
      </c>
      <c r="I53" s="189" t="s">
        <v>1252</v>
      </c>
    </row>
    <row r="54" spans="1:9" x14ac:dyDescent="0.35">
      <c r="A54" s="190"/>
      <c r="B54" s="185" t="s">
        <v>237</v>
      </c>
      <c r="C54" s="186" t="s">
        <v>1253</v>
      </c>
      <c r="D54" s="186"/>
      <c r="E54" s="186" t="s">
        <v>1137</v>
      </c>
      <c r="F54" s="187" t="s">
        <v>1138</v>
      </c>
      <c r="G54" s="191" t="s">
        <v>1254</v>
      </c>
      <c r="H54" s="189" t="s">
        <v>1255</v>
      </c>
      <c r="I54" s="189" t="s">
        <v>1256</v>
      </c>
    </row>
    <row r="55" spans="1:9" x14ac:dyDescent="0.35">
      <c r="A55" s="188"/>
      <c r="B55" s="185" t="s">
        <v>1257</v>
      </c>
      <c r="C55" s="186" t="s">
        <v>1258</v>
      </c>
      <c r="D55" s="186"/>
      <c r="E55" s="186" t="s">
        <v>1259</v>
      </c>
      <c r="F55" s="187" t="s">
        <v>1157</v>
      </c>
      <c r="G55" s="187" t="s">
        <v>1158</v>
      </c>
      <c r="H55" s="186" t="s">
        <v>1260</v>
      </c>
      <c r="I55" s="186" t="s">
        <v>1261</v>
      </c>
    </row>
    <row r="56" spans="1:9" x14ac:dyDescent="0.35">
      <c r="A56" s="188"/>
      <c r="B56" s="185" t="s">
        <v>1257</v>
      </c>
      <c r="C56" s="186" t="s">
        <v>1262</v>
      </c>
      <c r="D56" s="186"/>
      <c r="E56" s="186" t="s">
        <v>1137</v>
      </c>
      <c r="F56" s="187" t="s">
        <v>1138</v>
      </c>
      <c r="G56" s="187" t="s">
        <v>1230</v>
      </c>
      <c r="H56" s="186" t="s">
        <v>1263</v>
      </c>
      <c r="I56" s="186" t="s">
        <v>1264</v>
      </c>
    </row>
    <row r="57" spans="1:9" x14ac:dyDescent="0.35">
      <c r="A57" s="188"/>
      <c r="B57" s="185" t="s">
        <v>1257</v>
      </c>
      <c r="C57" s="186" t="s">
        <v>1265</v>
      </c>
      <c r="D57" s="186"/>
      <c r="E57" s="186" t="s">
        <v>1137</v>
      </c>
      <c r="F57" s="187" t="s">
        <v>1138</v>
      </c>
      <c r="G57" s="187" t="s">
        <v>1230</v>
      </c>
      <c r="H57" s="186" t="s">
        <v>1263</v>
      </c>
      <c r="I57" s="186" t="s">
        <v>1266</v>
      </c>
    </row>
    <row r="58" spans="1:9" x14ac:dyDescent="0.35">
      <c r="A58" s="188"/>
      <c r="B58" s="185" t="s">
        <v>1257</v>
      </c>
      <c r="C58" s="186" t="s">
        <v>1267</v>
      </c>
      <c r="D58" s="186"/>
      <c r="E58" s="186" t="s">
        <v>1137</v>
      </c>
      <c r="F58" s="187" t="s">
        <v>1138</v>
      </c>
      <c r="G58" s="187" t="s">
        <v>1230</v>
      </c>
      <c r="H58" s="186" t="s">
        <v>1263</v>
      </c>
      <c r="I58" s="186" t="s">
        <v>1268</v>
      </c>
    </row>
    <row r="59" spans="1:9" x14ac:dyDescent="0.35">
      <c r="A59" s="188"/>
      <c r="B59" s="185" t="s">
        <v>1257</v>
      </c>
      <c r="C59" s="186" t="s">
        <v>1269</v>
      </c>
      <c r="D59" s="186"/>
      <c r="E59" s="186" t="s">
        <v>1137</v>
      </c>
      <c r="F59" s="187" t="s">
        <v>1138</v>
      </c>
      <c r="G59" s="187" t="s">
        <v>1230</v>
      </c>
      <c r="H59" s="186" t="s">
        <v>1263</v>
      </c>
      <c r="I59" s="186" t="s">
        <v>1270</v>
      </c>
    </row>
    <row r="60" spans="1:9" x14ac:dyDescent="0.35">
      <c r="A60" s="188"/>
      <c r="B60" s="185" t="s">
        <v>1257</v>
      </c>
      <c r="C60" s="186" t="s">
        <v>1271</v>
      </c>
      <c r="D60" s="186"/>
      <c r="E60" s="186" t="s">
        <v>1137</v>
      </c>
      <c r="F60" s="187" t="s">
        <v>1138</v>
      </c>
      <c r="G60" s="187" t="s">
        <v>1230</v>
      </c>
      <c r="H60" s="186" t="s">
        <v>1263</v>
      </c>
      <c r="I60" s="186" t="s">
        <v>1272</v>
      </c>
    </row>
    <row r="61" spans="1:9" x14ac:dyDescent="0.35">
      <c r="A61" s="188"/>
      <c r="B61" s="185" t="s">
        <v>1257</v>
      </c>
      <c r="C61" s="186" t="s">
        <v>1273</v>
      </c>
      <c r="D61" s="186"/>
      <c r="E61" s="186" t="s">
        <v>1137</v>
      </c>
      <c r="F61" s="187" t="s">
        <v>1138</v>
      </c>
      <c r="G61" s="187" t="s">
        <v>1230</v>
      </c>
      <c r="H61" s="186" t="s">
        <v>1263</v>
      </c>
      <c r="I61" s="186" t="s">
        <v>1274</v>
      </c>
    </row>
    <row r="62" spans="1:9" x14ac:dyDescent="0.35">
      <c r="A62" s="188"/>
      <c r="B62" s="185" t="s">
        <v>1257</v>
      </c>
      <c r="C62" s="186" t="s">
        <v>1275</v>
      </c>
      <c r="D62" s="186"/>
      <c r="E62" s="186" t="s">
        <v>1137</v>
      </c>
      <c r="F62" s="187" t="s">
        <v>1138</v>
      </c>
      <c r="G62" s="187" t="s">
        <v>1230</v>
      </c>
      <c r="H62" s="186" t="s">
        <v>1263</v>
      </c>
      <c r="I62" s="186" t="s">
        <v>1276</v>
      </c>
    </row>
    <row r="63" spans="1:9" x14ac:dyDescent="0.35">
      <c r="A63" s="188"/>
      <c r="B63" s="185" t="s">
        <v>1257</v>
      </c>
      <c r="C63" s="186" t="s">
        <v>1277</v>
      </c>
      <c r="D63" s="186"/>
      <c r="E63" s="186" t="s">
        <v>1656</v>
      </c>
      <c r="F63" s="187" t="s">
        <v>1138</v>
      </c>
      <c r="G63" s="187" t="s">
        <v>1158</v>
      </c>
      <c r="H63" s="186" t="s">
        <v>1656</v>
      </c>
      <c r="I63" s="186" t="s">
        <v>1278</v>
      </c>
    </row>
    <row r="64" spans="1:9" x14ac:dyDescent="0.35">
      <c r="A64" s="188"/>
      <c r="B64" s="185" t="s">
        <v>1257</v>
      </c>
      <c r="C64" s="186" t="s">
        <v>1279</v>
      </c>
      <c r="D64" s="186"/>
      <c r="E64" s="186" t="s">
        <v>1656</v>
      </c>
      <c r="F64" s="187" t="s">
        <v>1138</v>
      </c>
      <c r="G64" s="187" t="s">
        <v>1158</v>
      </c>
      <c r="H64" s="186" t="s">
        <v>1656</v>
      </c>
      <c r="I64" s="186" t="s">
        <v>1280</v>
      </c>
    </row>
    <row r="65" spans="1:9" x14ac:dyDescent="0.35">
      <c r="A65" s="190"/>
      <c r="B65" s="185" t="s">
        <v>1281</v>
      </c>
      <c r="C65" s="186" t="s">
        <v>1282</v>
      </c>
      <c r="D65" s="186"/>
      <c r="E65" s="186" t="s">
        <v>1137</v>
      </c>
      <c r="F65" s="187" t="s">
        <v>1138</v>
      </c>
      <c r="G65" s="187" t="s">
        <v>1283</v>
      </c>
      <c r="H65" s="189" t="s">
        <v>1255</v>
      </c>
      <c r="I65" s="189" t="s">
        <v>1284</v>
      </c>
    </row>
    <row r="66" spans="1:9" x14ac:dyDescent="0.35">
      <c r="A66" s="188"/>
      <c r="B66" s="185" t="s">
        <v>1285</v>
      </c>
      <c r="C66" s="186" t="s">
        <v>1286</v>
      </c>
      <c r="D66" s="186"/>
      <c r="E66" s="186" t="s">
        <v>1137</v>
      </c>
      <c r="F66" s="187" t="s">
        <v>1138</v>
      </c>
      <c r="G66" s="187" t="s">
        <v>1158</v>
      </c>
      <c r="H66" s="186" t="s">
        <v>1287</v>
      </c>
      <c r="I66" s="186" t="s">
        <v>1288</v>
      </c>
    </row>
    <row r="67" spans="1:9" x14ac:dyDescent="0.35">
      <c r="A67" s="190"/>
      <c r="B67" s="185" t="s">
        <v>1289</v>
      </c>
      <c r="C67" s="186" t="s">
        <v>1290</v>
      </c>
      <c r="D67" s="186"/>
      <c r="E67" s="186" t="s">
        <v>1242</v>
      </c>
      <c r="F67" s="187" t="s">
        <v>1138</v>
      </c>
      <c r="G67" s="187" t="s">
        <v>1158</v>
      </c>
      <c r="H67" s="189" t="s">
        <v>1242</v>
      </c>
      <c r="I67" s="189" t="s">
        <v>1291</v>
      </c>
    </row>
    <row r="68" spans="1:9" x14ac:dyDescent="0.35">
      <c r="A68" s="192"/>
      <c r="B68" s="193" t="s">
        <v>1292</v>
      </c>
      <c r="C68" s="194" t="s">
        <v>1293</v>
      </c>
      <c r="D68" s="194"/>
      <c r="E68" s="194" t="s">
        <v>1137</v>
      </c>
      <c r="F68" s="195" t="s">
        <v>1138</v>
      </c>
      <c r="G68" s="196" t="s">
        <v>1294</v>
      </c>
      <c r="H68" s="197" t="s">
        <v>1295</v>
      </c>
      <c r="I68" s="194" t="s">
        <v>1296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b 0 Z D V I 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b 0 Z D 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9 G Q 1 Q o i k e 4 D g A A A B E A A A A T A B w A R m 9 y b X V s Y X M v U 2 V j d G l v b j E u b S C i G A A o o B Q A A A A A A A A A A A A A A A A A A A A A A A A A A A A r T k 0 u y c z P U w i G 0 I b W A F B L A Q I t A B Q A A g A I A G 9 G Q 1 S H I L 8 k p A A A A P U A A A A S A A A A A A A A A A A A A A A A A A A A A A B D b 2 5 m a W c v U G F j a 2 F n Z S 5 4 b W x Q S w E C L Q A U A A I A C A B v R k N U D 8 r p q 6 Q A A A D p A A A A E w A A A A A A A A A A A A A A A A D w A A A A W 0 N v b n R l b n R f V H l w Z X N d L n h t b F B L A Q I t A B Q A A g A I A G 9 G Q 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v o V b p C 2 H H T J A l 3 a e y 5 n y 4 A A A A A A I A A A A A A A N m A A D A A A A A E A A A A K E f E F N j H c 2 c 7 c N a 9 2 C U V H A A A A A A B I A A A K A A A A A Q A A A A U 0 p A 3 Q + D K h 7 D i H q Y U 9 K Q j 1 A A A A B K + J w N D V g 9 o 8 X G 5 F / / 7 F f R q 9 u Z j t B s C z X Y H W I q Q d U H j o A b A o N j E g 3 D l Y W / S O j F C e Y G s C c 6 I i Q w d E t t C N a I v z r z I 3 1 l U q I z U q k c n G g 8 c I D L v B Q A A A D X O 0 e m 9 K c e C n i e o i Y D b I i h S I o H x A = = < / D a t a M a s h u p > 
</file>

<file path=customXml/itemProps1.xml><?xml version="1.0" encoding="utf-8"?>
<ds:datastoreItem xmlns:ds="http://schemas.openxmlformats.org/officeDocument/2006/customXml" ds:itemID="{4A2527E6-96B4-4772-86B8-460C1CC0275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PrivateCases-MultipleAssigned</vt:lpstr>
      <vt:lpstr>DW&amp;AdultFundStreamCheck</vt:lpstr>
      <vt:lpstr>DW&amp;AdultRecordErrors</vt:lpstr>
      <vt:lpstr>EPEExitDataMissing</vt:lpstr>
      <vt:lpstr>Staff&amp;Supervisor</vt:lpstr>
      <vt:lpstr>SoftTerms</vt:lpstr>
      <vt:lpstr>UserProfiles</vt:lpstr>
      <vt:lpstr>ActivitySubTypeCashAsst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alan.wanless</dc:creator>
  <cp:lastModifiedBy>Wanless, Alan</cp:lastModifiedBy>
  <cp:lastPrinted>2017-01-30T17:51:51Z</cp:lastPrinted>
  <dcterms:created xsi:type="dcterms:W3CDTF">2015-08-12T19:13:04Z</dcterms:created>
  <dcterms:modified xsi:type="dcterms:W3CDTF">2024-12-18T18:53:48Z</dcterms:modified>
</cp:coreProperties>
</file>