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2DFE5127-997D-4AF7-943E-01AD3643932D}" xr6:coauthVersionLast="47" xr6:coauthVersionMax="47" xr10:uidLastSave="{00000000-0000-0000-0000-000000000000}"/>
  <bookViews>
    <workbookView xWindow="720" yWindow="825" windowWidth="24585" windowHeight="15735" activeTab="1" xr2:uid="{00000000-000D-0000-FFFF-FFFF00000000}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I12" i="3" l="1"/>
  <c r="I15" i="3" s="1"/>
  <c r="G20" i="3" s="1"/>
  <c r="I20" i="3" s="1"/>
  <c r="I30" i="3" s="1"/>
  <c r="I25" i="3"/>
  <c r="I31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<sst xmlns="http://schemas.openxmlformats.org/spreadsheetml/2006/main" count="147" uniqueCount="65">
  <si>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</si>
  <si>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</si>
  <si>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</si>
  <si>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</si>
  <si>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</si>
  <si>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</si>
  <si>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</si>
  <si>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</si>
  <si>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</si>
  <si>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</si>
  <si>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=</t>
  </si>
  <si>
    <t>Total APARTMENT (Low Income) PROPERTY Tax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</si>
  <si>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</si>
  <si>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</si>
  <si>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</si>
  <si>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</si>
  <si>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</si>
  <si>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</si>
  <si>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</si>
  <si>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</si>
  <si>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</si>
  <si>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</si>
  <si>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</si>
  <si>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</si>
  <si>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</si>
  <si>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</si>
  <si>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</si>
  <si>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</si>
  <si>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</si>
  <si>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</si>
  <si>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</si>
  <si>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</si>
  <si>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</si>
  <si>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</si>
  <si>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</si>
  <si>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</si>
  <si>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</si>
  <si>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</si>
  <si>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</si>
  <si>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</si>
  <si>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</si>
  <si>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</si>
  <si>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</si>
  <si>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</si>
  <si>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</si>
  <si>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</si>
  <si>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</si>
  <si>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</si>
  <si>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</si>
  <si>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</si>
  <si>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</si>
  <si>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</si>
  <si>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</si>
  <si>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</si>
  <si>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</si>
  <si>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</si>
  <si>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in District Code 8316 (Shoreview - 621 (M)(NB))</t>
  </si>
  <si>
    <t>Insert for Step 2</t>
  </si>
  <si>
    <t>Insert for Step 3</t>
  </si>
  <si>
    <t xml:space="preserve"> </t>
  </si>
  <si>
    <t>LOW INCOME 4d(1) APARTMENT (4 OR MORE UNITS) TAX CALCULATION</t>
  </si>
  <si>
    <t>.75% x Estimated Market Value</t>
  </si>
  <si>
    <t>FINAL PAY 2025 TAX RATES</t>
  </si>
  <si>
    <t>Example of a tax calculation for FINAL taxes payable in 2025 on a Low Income APARTMENT (4D1) PROPERTY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</si>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</sst>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164" fontId="2" fillId="0" borderId="29" xfId="0" applyNumberFormat="1" applyFont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  <xf numFmtId="168" fontId="10" fillId="3" borderId="13" xfId="0" applyNumberFormat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9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tabSelected="1" view="pageBreakPreview" zoomScale="80" zoomScaleNormal="100" zoomScaleSheetLayoutView="80" workbookViewId="0">
      <selection activeCell="T10" sqref="T10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16.109375" style="1" customWidth="1"/>
    <col min="6" max="6" width="5.6640625" style="1" customWidth="1"/>
    <col min="7" max="7" width="11.33203125" style="1" customWidth="1"/>
    <col min="8" max="8" width="5.6640625" style="1" customWidth="1"/>
    <col min="9" max="9" width="13.21875" style="1" bestFit="1" customWidth="1"/>
    <col min="10" max="10" width="7.44140625" style="1" customWidth="1"/>
    <col min="11" max="11" width="0.77734375" style="1" customWidth="1"/>
    <col min="12" max="12" width="1.6640625" style="1" customWidth="1"/>
    <col min="13" max="13" width="22" style="21" customWidth="1"/>
    <col min="14" max="14" width="6.88671875" style="21" customWidth="1"/>
    <col min="15" max="15" width="7.44140625" style="21" customWidth="1"/>
    <col min="16" max="16" width="7.21875" style="21" customWidth="1"/>
    <col min="17" max="17" width="15.88671875" style="21" customWidth="1"/>
    <col min="18" max="18" width="16.5546875" style="21" customWidth="1"/>
    <col min="19" max="16384" width="9.6640625" style="1"/>
  </cols>
  <sheetData>
    <row r="1" spans="1:18" ht="21.75" thickBot="1" x14ac:dyDescent="0.4">
      <c r="M1" s="64" t="s">
        <v>62</v>
      </c>
      <c r="N1" s="64"/>
      <c r="O1" s="64"/>
      <c r="P1" s="64"/>
      <c r="Q1" s="64"/>
      <c r="R1" s="64"/>
    </row>
    <row r="2" spans="1:18" ht="24" thickBot="1" x14ac:dyDescent="0.4">
      <c r="A2" s="68" t="s">
        <v>60</v>
      </c>
      <c r="B2" s="69"/>
      <c r="C2" s="69"/>
      <c r="D2" s="69"/>
      <c r="E2" s="69"/>
      <c r="F2" s="69"/>
      <c r="G2" s="69"/>
      <c r="H2" s="69"/>
      <c r="I2" s="69"/>
      <c r="J2" s="70"/>
      <c r="K2" s="27"/>
      <c r="L2" s="27"/>
      <c r="M2" s="15"/>
      <c r="N2" s="16"/>
      <c r="O2" s="16"/>
      <c r="P2" s="16"/>
      <c r="Q2" s="17" t="s">
        <v>57</v>
      </c>
      <c r="R2" s="17" t="s">
        <v>58</v>
      </c>
    </row>
    <row r="3" spans="1:18" ht="3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12</v>
      </c>
      <c r="N3" s="19" t="s">
        <v>13</v>
      </c>
      <c r="O3" s="19" t="s">
        <v>14</v>
      </c>
      <c r="P3" s="19" t="s">
        <v>15</v>
      </c>
      <c r="Q3" s="20" t="s">
        <v>16</v>
      </c>
      <c r="R3" s="20" t="s">
        <v>17</v>
      </c>
    </row>
    <row r="4" spans="1:18" ht="15.75" x14ac:dyDescent="0.25">
      <c r="A4" s="2"/>
      <c r="D4" s="26" t="s">
        <v>55</v>
      </c>
      <c r="E4" s="26"/>
      <c r="F4" s="26"/>
      <c r="G4" s="26"/>
      <c r="H4" s="26"/>
      <c r="M4" s="46" t="s">
        <v>18</v>
      </c>
      <c r="N4" s="47">
        <v>621</v>
      </c>
      <c r="O4" s="46" t="s">
        <v>19</v>
      </c>
      <c r="P4" s="47">
        <v>2517</v>
      </c>
      <c r="Q4" s="29">
        <v>1.0139580799999999</v>
      </c>
      <c r="R4" s="30">
        <v>2.3270000000000001E-3</v>
      </c>
    </row>
    <row r="5" spans="1:18" x14ac:dyDescent="0.2">
      <c r="A5" s="1" t="s">
        <v>63</v>
      </c>
      <c r="M5" s="46" t="s">
        <v>18</v>
      </c>
      <c r="N5" s="47">
        <v>621</v>
      </c>
      <c r="O5" s="46" t="s">
        <v>20</v>
      </c>
      <c r="P5" s="47">
        <v>2518</v>
      </c>
      <c r="Q5" s="31">
        <v>1.0139580799999999</v>
      </c>
      <c r="R5" s="32">
        <v>2.3270000000000001E-3</v>
      </c>
    </row>
    <row r="6" spans="1:18" ht="15.75" thickBot="1" x14ac:dyDescent="0.25">
      <c r="D6" s="1" t="s">
        <v>56</v>
      </c>
      <c r="M6" s="46" t="s">
        <v>18</v>
      </c>
      <c r="N6" s="47">
        <v>623</v>
      </c>
      <c r="O6" s="46" t="s">
        <v>19</v>
      </c>
      <c r="P6" s="47">
        <v>2537</v>
      </c>
      <c r="Q6" s="33">
        <v>1.12136784</v>
      </c>
      <c r="R6" s="34">
        <v>2.2517100000000001E-3</v>
      </c>
    </row>
    <row r="7" spans="1:18" ht="15.75" thickBot="1" x14ac:dyDescent="0.25">
      <c r="M7" s="46" t="s">
        <v>21</v>
      </c>
      <c r="N7" s="47">
        <v>621</v>
      </c>
      <c r="O7" s="46" t="s">
        <v>19</v>
      </c>
      <c r="P7" s="47">
        <v>2917</v>
      </c>
      <c r="Q7" s="35">
        <v>1.1287335799999998</v>
      </c>
      <c r="R7" s="36">
        <v>2.3270000000000001E-3</v>
      </c>
    </row>
    <row r="8" spans="1:18" ht="21" thickBot="1" x14ac:dyDescent="0.35">
      <c r="D8" s="24" t="s">
        <v>49</v>
      </c>
      <c r="E8" s="21"/>
      <c r="F8" s="25"/>
      <c r="G8" s="25"/>
      <c r="I8" s="77">
        <v>10800000</v>
      </c>
      <c r="J8" s="28"/>
      <c r="K8" s="28"/>
      <c r="M8" s="46" t="s">
        <v>22</v>
      </c>
      <c r="N8" s="47">
        <v>623</v>
      </c>
      <c r="O8" s="46" t="s">
        <v>23</v>
      </c>
      <c r="P8" s="47">
        <v>3031</v>
      </c>
      <c r="Q8" s="29">
        <v>0.85820823000000002</v>
      </c>
      <c r="R8" s="30">
        <v>2.2517100000000001E-3</v>
      </c>
    </row>
    <row r="9" spans="1:18" ht="15.75" thickBot="1" x14ac:dyDescent="0.25">
      <c r="A9" s="2"/>
      <c r="M9" s="46" t="s">
        <v>22</v>
      </c>
      <c r="N9" s="47">
        <v>625</v>
      </c>
      <c r="O9" s="46" t="s">
        <v>23</v>
      </c>
      <c r="P9" s="47">
        <v>3051</v>
      </c>
      <c r="Q9" s="33">
        <v>0.92619699999999994</v>
      </c>
      <c r="R9" s="34">
        <v>1.8222100000000003E-3</v>
      </c>
    </row>
    <row r="10" spans="1:18" ht="15.75" x14ac:dyDescent="0.25">
      <c r="A10" s="3" t="s">
        <v>0</v>
      </c>
      <c r="M10" s="46" t="s">
        <v>24</v>
      </c>
      <c r="N10" s="47">
        <v>623</v>
      </c>
      <c r="O10" s="46" t="s">
        <v>23</v>
      </c>
      <c r="P10" s="47">
        <v>3331</v>
      </c>
      <c r="Q10" s="29">
        <v>1.21616021</v>
      </c>
      <c r="R10" s="30">
        <v>2.2517100000000001E-3</v>
      </c>
    </row>
    <row r="11" spans="1:18" ht="16.5" thickBot="1" x14ac:dyDescent="0.3">
      <c r="A11" s="2"/>
      <c r="B11" s="59"/>
      <c r="C11" s="59"/>
      <c r="D11" s="59"/>
      <c r="E11" s="59"/>
      <c r="G11" s="3"/>
      <c r="M11" s="46" t="s">
        <v>24</v>
      </c>
      <c r="N11" s="47">
        <v>623</v>
      </c>
      <c r="O11" s="46" t="s">
        <v>19</v>
      </c>
      <c r="P11" s="47">
        <v>3337</v>
      </c>
      <c r="Q11" s="33">
        <v>1.2028353199999999</v>
      </c>
      <c r="R11" s="34">
        <v>2.2517100000000001E-3</v>
      </c>
    </row>
    <row r="12" spans="1:18" ht="15.75" x14ac:dyDescent="0.25">
      <c r="A12" s="2"/>
      <c r="B12" s="1" t="s">
        <v>61</v>
      </c>
      <c r="G12" s="61"/>
      <c r="I12" s="58">
        <f>I8*0.0075</f>
        <v>81000</v>
      </c>
      <c r="J12" s="8"/>
      <c r="K12" s="8"/>
      <c r="L12" s="8"/>
      <c r="M12" s="46" t="s">
        <v>25</v>
      </c>
      <c r="N12" s="47">
        <v>624</v>
      </c>
      <c r="O12" s="46"/>
      <c r="P12" s="47">
        <v>3740</v>
      </c>
      <c r="Q12" s="29">
        <v>1.2889377799999999</v>
      </c>
      <c r="R12" s="30">
        <v>1.68771E-3</v>
      </c>
    </row>
    <row r="13" spans="1:18" ht="15.75" thickBot="1" x14ac:dyDescent="0.25">
      <c r="A13" s="2"/>
      <c r="B13" s="60"/>
      <c r="C13" s="60"/>
      <c r="D13" s="60"/>
      <c r="E13" s="60"/>
      <c r="F13" s="60"/>
      <c r="J13" s="9"/>
      <c r="K13" s="9"/>
      <c r="L13" s="9"/>
      <c r="M13" s="46" t="s">
        <v>25</v>
      </c>
      <c r="N13" s="47">
        <v>624</v>
      </c>
      <c r="O13" s="46" t="s">
        <v>26</v>
      </c>
      <c r="P13" s="47">
        <v>3746</v>
      </c>
      <c r="Q13" s="33">
        <v>1.3150593500000001</v>
      </c>
      <c r="R13" s="34">
        <v>1.68771E-3</v>
      </c>
    </row>
    <row r="14" spans="1:18" x14ac:dyDescent="0.2">
      <c r="A14" s="2"/>
      <c r="B14" s="60"/>
      <c r="C14" s="60"/>
      <c r="D14" s="60"/>
      <c r="E14" s="60"/>
      <c r="F14" s="60"/>
      <c r="G14" s="62"/>
      <c r="I14" s="63"/>
      <c r="J14" s="22"/>
      <c r="K14" s="22"/>
      <c r="L14" s="22"/>
      <c r="M14" s="46" t="s">
        <v>27</v>
      </c>
      <c r="N14" s="47">
        <v>623</v>
      </c>
      <c r="O14" s="46" t="s">
        <v>23</v>
      </c>
      <c r="P14" s="47">
        <v>4731</v>
      </c>
      <c r="Q14" s="29">
        <v>1.1904924800000001</v>
      </c>
      <c r="R14" s="30">
        <v>2.2517100000000001E-3</v>
      </c>
    </row>
    <row r="15" spans="1:18" ht="15.75" thickBot="1" x14ac:dyDescent="0.25">
      <c r="A15" s="2"/>
      <c r="D15" s="1" t="s">
        <v>8</v>
      </c>
      <c r="I15" s="12">
        <f>SUM(I12:I14)</f>
        <v>81000</v>
      </c>
      <c r="J15" s="8"/>
      <c r="K15" s="8"/>
      <c r="L15" s="8"/>
      <c r="M15" s="46" t="s">
        <v>27</v>
      </c>
      <c r="N15" s="47">
        <v>623</v>
      </c>
      <c r="O15" s="46" t="s">
        <v>28</v>
      </c>
      <c r="P15" s="47">
        <v>4732</v>
      </c>
      <c r="Q15" s="31">
        <v>1.1782822100000001</v>
      </c>
      <c r="R15" s="32">
        <v>2.2517100000000001E-3</v>
      </c>
    </row>
    <row r="16" spans="1:18" ht="16.5" thickTop="1" thickBot="1" x14ac:dyDescent="0.25">
      <c r="A16" s="2"/>
      <c r="E16" s="57"/>
      <c r="I16" s="4"/>
      <c r="J16" s="22"/>
      <c r="K16" s="22"/>
      <c r="L16" s="22"/>
      <c r="M16" s="46" t="s">
        <v>27</v>
      </c>
      <c r="N16" s="47">
        <v>623</v>
      </c>
      <c r="O16" s="46" t="s">
        <v>19</v>
      </c>
      <c r="P16" s="47">
        <v>4737</v>
      </c>
      <c r="Q16" s="33">
        <v>1.17716759</v>
      </c>
      <c r="R16" s="34">
        <v>2.2517100000000001E-3</v>
      </c>
    </row>
    <row r="17" spans="1:18" x14ac:dyDescent="0.2">
      <c r="A17" s="2"/>
      <c r="M17" s="46" t="s">
        <v>29</v>
      </c>
      <c r="N17" s="47">
        <v>623</v>
      </c>
      <c r="O17" s="46" t="s">
        <v>26</v>
      </c>
      <c r="P17" s="47">
        <v>5336</v>
      </c>
      <c r="Q17" s="29">
        <v>1.1344429300000001</v>
      </c>
      <c r="R17" s="30">
        <v>2.2517100000000001E-3</v>
      </c>
    </row>
    <row r="18" spans="1:18" ht="16.5" thickBot="1" x14ac:dyDescent="0.3">
      <c r="A18" s="3" t="s">
        <v>1</v>
      </c>
      <c r="M18" s="46" t="s">
        <v>29</v>
      </c>
      <c r="N18" s="47">
        <v>624</v>
      </c>
      <c r="O18" s="46" t="s">
        <v>26</v>
      </c>
      <c r="P18" s="47">
        <v>5346</v>
      </c>
      <c r="Q18" s="33">
        <v>1.20954809</v>
      </c>
      <c r="R18" s="34">
        <v>1.68771E-3</v>
      </c>
    </row>
    <row r="19" spans="1:18" ht="15.75" x14ac:dyDescent="0.25">
      <c r="A19" s="2"/>
      <c r="G19" s="10" t="s">
        <v>59</v>
      </c>
      <c r="M19" s="46" t="s">
        <v>30</v>
      </c>
      <c r="N19" s="47">
        <v>622</v>
      </c>
      <c r="O19" s="46" t="s">
        <v>31</v>
      </c>
      <c r="P19" s="47">
        <v>5725</v>
      </c>
      <c r="Q19" s="29">
        <v>1.3812951600000001</v>
      </c>
      <c r="R19" s="30">
        <v>1.4887000000000001E-3</v>
      </c>
    </row>
    <row r="20" spans="1:18" x14ac:dyDescent="0.2">
      <c r="A20" s="2"/>
      <c r="B20" s="1" t="s">
        <v>5</v>
      </c>
      <c r="D20" s="39">
        <v>1.0385555092000001</v>
      </c>
      <c r="E20" s="1" t="s">
        <v>9</v>
      </c>
      <c r="G20" s="8">
        <f>I15</f>
        <v>81000</v>
      </c>
      <c r="H20" s="11" t="s">
        <v>10</v>
      </c>
      <c r="I20" s="12">
        <f>ROUND(G20*D20,2)</f>
        <v>84123</v>
      </c>
      <c r="J20" s="12"/>
      <c r="K20" s="12"/>
      <c r="L20" s="12"/>
      <c r="M20" s="46" t="s">
        <v>30</v>
      </c>
      <c r="N20" s="47">
        <v>622</v>
      </c>
      <c r="O20" s="46" t="s">
        <v>26</v>
      </c>
      <c r="P20" s="47">
        <v>5726</v>
      </c>
      <c r="Q20" s="31">
        <v>1.3812951600000001</v>
      </c>
      <c r="R20" s="32">
        <v>1.4887000000000001E-3</v>
      </c>
    </row>
    <row r="21" spans="1:18" x14ac:dyDescent="0.2">
      <c r="A21" s="2"/>
      <c r="D21" s="5"/>
      <c r="G21" s="8"/>
      <c r="H21" s="8"/>
      <c r="I21" s="12"/>
      <c r="J21" s="12"/>
      <c r="K21" s="12"/>
      <c r="L21" s="12"/>
      <c r="M21" s="46" t="s">
        <v>30</v>
      </c>
      <c r="N21" s="47">
        <v>622</v>
      </c>
      <c r="O21" s="46" t="s">
        <v>32</v>
      </c>
      <c r="P21" s="47">
        <v>5729</v>
      </c>
      <c r="Q21" s="31">
        <v>1.37776823</v>
      </c>
      <c r="R21" s="32">
        <v>1.4887000000000001E-3</v>
      </c>
    </row>
    <row r="22" spans="1:18" x14ac:dyDescent="0.2">
      <c r="A22" s="2"/>
      <c r="D22" s="5"/>
      <c r="G22" s="8"/>
      <c r="H22" s="8"/>
      <c r="I22" s="12"/>
      <c r="J22" s="12"/>
      <c r="K22" s="12"/>
      <c r="L22" s="12"/>
      <c r="M22" s="46" t="s">
        <v>30</v>
      </c>
      <c r="N22" s="47">
        <v>623</v>
      </c>
      <c r="O22" s="46"/>
      <c r="P22" s="47">
        <v>5730</v>
      </c>
      <c r="Q22" s="31">
        <v>1.31290237</v>
      </c>
      <c r="R22" s="32">
        <v>2.2517100000000001E-3</v>
      </c>
    </row>
    <row r="23" spans="1:18" ht="15.75" x14ac:dyDescent="0.25">
      <c r="A23" s="3" t="s">
        <v>2</v>
      </c>
      <c r="I23" s="12"/>
      <c r="J23" s="12"/>
      <c r="K23" s="12"/>
      <c r="L23" s="12"/>
      <c r="M23" s="46" t="s">
        <v>30</v>
      </c>
      <c r="N23" s="47">
        <v>623</v>
      </c>
      <c r="O23" s="46" t="s">
        <v>23</v>
      </c>
      <c r="P23" s="47">
        <v>5731</v>
      </c>
      <c r="Q23" s="31">
        <v>1.3417482700000001</v>
      </c>
      <c r="R23" s="32">
        <v>2.2517100000000001E-3</v>
      </c>
    </row>
    <row r="24" spans="1:18" ht="15.75" x14ac:dyDescent="0.25">
      <c r="A24" s="2"/>
      <c r="F24" s="13" t="s">
        <v>50</v>
      </c>
      <c r="G24" s="13"/>
      <c r="H24" s="13"/>
      <c r="I24" s="12"/>
      <c r="J24" s="12"/>
      <c r="K24" s="12"/>
      <c r="L24" s="12"/>
      <c r="M24" s="46" t="s">
        <v>30</v>
      </c>
      <c r="N24" s="47">
        <v>623</v>
      </c>
      <c r="O24" s="46" t="s">
        <v>26</v>
      </c>
      <c r="P24" s="47">
        <v>5736</v>
      </c>
      <c r="Q24" s="31">
        <v>1.3390239400000001</v>
      </c>
      <c r="R24" s="32">
        <v>2.2517100000000001E-3</v>
      </c>
    </row>
    <row r="25" spans="1:18" ht="15.75" thickBot="1" x14ac:dyDescent="0.25">
      <c r="A25" s="2"/>
      <c r="B25" s="1" t="s">
        <v>6</v>
      </c>
      <c r="D25" s="40">
        <v>2.2776496269999997E-3</v>
      </c>
      <c r="E25" s="1" t="s">
        <v>9</v>
      </c>
      <c r="G25" s="8">
        <f>I8*0.75</f>
        <v>8100000</v>
      </c>
      <c r="H25" s="11" t="s">
        <v>10</v>
      </c>
      <c r="I25" s="12">
        <f>ROUND(G25*D25,2)</f>
        <v>18448.96</v>
      </c>
      <c r="J25" s="12"/>
      <c r="K25" s="12"/>
      <c r="L25" s="12"/>
      <c r="M25" s="46" t="s">
        <v>30</v>
      </c>
      <c r="N25" s="47">
        <v>624</v>
      </c>
      <c r="O25" s="46" t="s">
        <v>26</v>
      </c>
      <c r="P25" s="47">
        <v>5746</v>
      </c>
      <c r="Q25" s="33">
        <v>1.4141291</v>
      </c>
      <c r="R25" s="34">
        <v>1.68771E-3</v>
      </c>
    </row>
    <row r="26" spans="1:18" ht="15.75" x14ac:dyDescent="0.25">
      <c r="A26" s="3"/>
      <c r="I26" s="12"/>
      <c r="J26" s="12"/>
      <c r="K26" s="12"/>
      <c r="L26" s="12"/>
      <c r="M26" s="46" t="s">
        <v>33</v>
      </c>
      <c r="N26" s="47">
        <v>621</v>
      </c>
      <c r="O26" s="46" t="s">
        <v>19</v>
      </c>
      <c r="P26" s="47">
        <v>5917</v>
      </c>
      <c r="Q26" s="29">
        <v>1.1178336299999998</v>
      </c>
      <c r="R26" s="30">
        <v>2.5813800000000003E-3</v>
      </c>
    </row>
    <row r="27" spans="1:18" x14ac:dyDescent="0.2">
      <c r="A27" s="2"/>
      <c r="I27" s="12"/>
      <c r="J27" s="12"/>
      <c r="K27" s="12"/>
      <c r="L27" s="12"/>
      <c r="M27" s="46" t="s">
        <v>34</v>
      </c>
      <c r="N27" s="47">
        <v>621</v>
      </c>
      <c r="O27" s="46" t="s">
        <v>35</v>
      </c>
      <c r="P27" s="47">
        <v>6308</v>
      </c>
      <c r="Q27" s="31">
        <v>1.17212681</v>
      </c>
      <c r="R27" s="32">
        <v>2.3270000000000001E-3</v>
      </c>
    </row>
    <row r="28" spans="1:18" ht="15.75" x14ac:dyDescent="0.25">
      <c r="A28" s="3" t="s">
        <v>3</v>
      </c>
      <c r="M28" s="46" t="s">
        <v>34</v>
      </c>
      <c r="N28" s="47">
        <v>621</v>
      </c>
      <c r="O28" s="46" t="s">
        <v>19</v>
      </c>
      <c r="P28" s="47">
        <v>6317</v>
      </c>
      <c r="Q28" s="31">
        <v>1.13312167</v>
      </c>
      <c r="R28" s="32">
        <v>2.3270000000000001E-3</v>
      </c>
    </row>
    <row r="29" spans="1:18" x14ac:dyDescent="0.2">
      <c r="A29" s="2"/>
      <c r="M29" s="46" t="s">
        <v>34</v>
      </c>
      <c r="N29" s="47">
        <v>621</v>
      </c>
      <c r="O29" s="46" t="s">
        <v>36</v>
      </c>
      <c r="P29" s="47">
        <v>6318</v>
      </c>
      <c r="Q29" s="31">
        <v>1.1586586399999999</v>
      </c>
      <c r="R29" s="32">
        <v>2.3270000000000001E-3</v>
      </c>
    </row>
    <row r="30" spans="1:18" ht="15.75" thickBot="1" x14ac:dyDescent="0.25">
      <c r="A30" s="2"/>
      <c r="B30" s="1" t="s">
        <v>7</v>
      </c>
      <c r="I30" s="12">
        <f>I20</f>
        <v>84123</v>
      </c>
      <c r="J30" s="12"/>
      <c r="K30" s="12"/>
      <c r="L30" s="12"/>
      <c r="M30" s="46" t="s">
        <v>34</v>
      </c>
      <c r="N30" s="47">
        <v>282</v>
      </c>
      <c r="O30" s="46" t="s">
        <v>19</v>
      </c>
      <c r="P30" s="47">
        <v>6387</v>
      </c>
      <c r="Q30" s="33">
        <v>1.24287668</v>
      </c>
      <c r="R30" s="34">
        <v>2.9893999999999997E-3</v>
      </c>
    </row>
    <row r="31" spans="1:18" x14ac:dyDescent="0.2">
      <c r="A31" s="1" t="s">
        <v>4</v>
      </c>
      <c r="B31" s="1" t="s">
        <v>6</v>
      </c>
      <c r="I31" s="12">
        <f>I25</f>
        <v>18448.96</v>
      </c>
      <c r="J31" s="12"/>
      <c r="K31" s="12"/>
      <c r="L31" s="12"/>
      <c r="M31" s="46" t="s">
        <v>37</v>
      </c>
      <c r="N31" s="47">
        <v>621</v>
      </c>
      <c r="O31" s="46"/>
      <c r="P31" s="47">
        <v>6710</v>
      </c>
      <c r="Q31" s="29">
        <v>0.84290102</v>
      </c>
      <c r="R31" s="30">
        <v>2.3270000000000001E-3</v>
      </c>
    </row>
    <row r="32" spans="1:18" ht="15.75" thickBot="1" x14ac:dyDescent="0.25">
      <c r="A32" s="2"/>
      <c r="I32" s="14"/>
      <c r="J32" s="23"/>
      <c r="K32" s="23"/>
      <c r="L32" s="23"/>
      <c r="M32" s="46" t="s">
        <v>37</v>
      </c>
      <c r="N32" s="47">
        <v>624</v>
      </c>
      <c r="O32" s="46"/>
      <c r="P32" s="47">
        <v>6740</v>
      </c>
      <c r="Q32" s="33">
        <v>1.02541594</v>
      </c>
      <c r="R32" s="34">
        <v>1.68771E-3</v>
      </c>
    </row>
    <row r="33" spans="1:18" x14ac:dyDescent="0.2">
      <c r="A33" s="2"/>
      <c r="I33" s="12"/>
      <c r="J33" s="12"/>
      <c r="K33" s="12"/>
      <c r="L33" s="12"/>
      <c r="M33" s="46" t="s">
        <v>38</v>
      </c>
      <c r="N33" s="47">
        <v>622</v>
      </c>
      <c r="O33" s="46" t="s">
        <v>26</v>
      </c>
      <c r="P33" s="47">
        <v>6926</v>
      </c>
      <c r="Q33" s="29">
        <v>1.3722715099999998</v>
      </c>
      <c r="R33" s="30">
        <v>1.4887000000000001E-3</v>
      </c>
    </row>
    <row r="34" spans="1:18" ht="16.5" thickBot="1" x14ac:dyDescent="0.3">
      <c r="A34" s="2"/>
      <c r="D34" s="3" t="s">
        <v>11</v>
      </c>
      <c r="I34" s="6">
        <f>SUM(I30:I31)</f>
        <v>102571.95999999999</v>
      </c>
      <c r="J34" s="6"/>
      <c r="K34" s="6"/>
      <c r="L34" s="6"/>
      <c r="M34" s="46" t="s">
        <v>38</v>
      </c>
      <c r="N34" s="47">
        <v>622</v>
      </c>
      <c r="O34" s="46" t="s">
        <v>32</v>
      </c>
      <c r="P34" s="47">
        <v>6929</v>
      </c>
      <c r="Q34" s="33">
        <v>1.36874458</v>
      </c>
      <c r="R34" s="34">
        <v>1.4887000000000001E-3</v>
      </c>
    </row>
    <row r="35" spans="1:18" ht="15.75" thickTop="1" x14ac:dyDescent="0.2">
      <c r="A35" s="2"/>
      <c r="C35" s="2"/>
      <c r="D35" s="2"/>
      <c r="E35" s="2"/>
      <c r="F35" s="2"/>
      <c r="G35" s="2"/>
      <c r="H35" s="2"/>
      <c r="I35" s="4"/>
      <c r="J35" s="22"/>
      <c r="K35" s="22"/>
      <c r="L35" s="22"/>
      <c r="M35" s="46" t="s">
        <v>39</v>
      </c>
      <c r="N35" s="47">
        <v>621</v>
      </c>
      <c r="O35" s="46" t="s">
        <v>19</v>
      </c>
      <c r="P35" s="47">
        <v>7917</v>
      </c>
      <c r="Q35" s="29">
        <v>1.1460747099999999</v>
      </c>
      <c r="R35" s="30">
        <v>2.3270000000000001E-3</v>
      </c>
    </row>
    <row r="36" spans="1:18" ht="15.75" thickBot="1" x14ac:dyDescent="0.25">
      <c r="M36" s="46" t="s">
        <v>39</v>
      </c>
      <c r="N36" s="47">
        <v>623</v>
      </c>
      <c r="O36" s="46" t="s">
        <v>26</v>
      </c>
      <c r="P36" s="47">
        <v>7936</v>
      </c>
      <c r="Q36" s="31">
        <v>1.2640850300000002</v>
      </c>
      <c r="R36" s="32">
        <v>2.2517100000000001E-3</v>
      </c>
    </row>
    <row r="37" spans="1:18" ht="15.75" x14ac:dyDescent="0.25">
      <c r="C37" s="71" t="s">
        <v>51</v>
      </c>
      <c r="D37" s="72"/>
      <c r="E37" s="72"/>
      <c r="F37" s="72"/>
      <c r="G37" s="72"/>
      <c r="H37" s="72"/>
      <c r="I37" s="72"/>
      <c r="J37" s="72"/>
      <c r="K37" s="73"/>
      <c r="M37" s="46" t="s">
        <v>39</v>
      </c>
      <c r="N37" s="47">
        <v>623</v>
      </c>
      <c r="O37" s="46" t="s">
        <v>23</v>
      </c>
      <c r="P37" s="47">
        <v>7931</v>
      </c>
      <c r="Q37" s="29">
        <v>1.2668093600000001</v>
      </c>
      <c r="R37" s="30">
        <v>2.2517100000000001E-3</v>
      </c>
    </row>
    <row r="38" spans="1:18" ht="16.5" thickBot="1" x14ac:dyDescent="0.3">
      <c r="C38" s="74" t="s">
        <v>52</v>
      </c>
      <c r="D38" s="75"/>
      <c r="E38" s="75"/>
      <c r="F38" s="75"/>
      <c r="G38" s="75"/>
      <c r="H38" s="75"/>
      <c r="I38" s="75"/>
      <c r="J38" s="75"/>
      <c r="K38" s="76"/>
      <c r="M38" s="46" t="s">
        <v>39</v>
      </c>
      <c r="N38" s="47">
        <v>623</v>
      </c>
      <c r="O38" s="46" t="s">
        <v>19</v>
      </c>
      <c r="P38" s="47">
        <v>7937</v>
      </c>
      <c r="Q38" s="33">
        <v>1.2534844700000001</v>
      </c>
      <c r="R38" s="34">
        <v>2.2517100000000001E-3</v>
      </c>
    </row>
    <row r="39" spans="1:18" ht="16.5" customHeight="1" thickBot="1" x14ac:dyDescent="0.3">
      <c r="C39" s="74" t="s">
        <v>53</v>
      </c>
      <c r="D39" s="75"/>
      <c r="E39" s="75"/>
      <c r="F39" s="75"/>
      <c r="G39" s="75"/>
      <c r="H39" s="75"/>
      <c r="I39" s="75"/>
      <c r="J39" s="75"/>
      <c r="K39" s="76"/>
      <c r="M39" s="46" t="s">
        <v>40</v>
      </c>
      <c r="N39" s="47">
        <v>282</v>
      </c>
      <c r="O39" s="46" t="s">
        <v>19</v>
      </c>
      <c r="P39" s="47">
        <v>8187</v>
      </c>
      <c r="Q39" s="48">
        <v>1.5185185899999998</v>
      </c>
      <c r="R39" s="49">
        <v>2.9893999999999997E-3</v>
      </c>
    </row>
    <row r="40" spans="1:18" ht="16.5" customHeight="1" thickBot="1" x14ac:dyDescent="0.3">
      <c r="C40" s="65" t="s">
        <v>54</v>
      </c>
      <c r="D40" s="66"/>
      <c r="E40" s="66"/>
      <c r="F40" s="66"/>
      <c r="G40" s="66"/>
      <c r="H40" s="66"/>
      <c r="I40" s="66"/>
      <c r="J40" s="66"/>
      <c r="K40" s="67"/>
      <c r="L40" s="7"/>
      <c r="M40" s="50" t="s">
        <v>41</v>
      </c>
      <c r="N40" s="51">
        <v>625</v>
      </c>
      <c r="O40" s="50" t="s">
        <v>23</v>
      </c>
      <c r="P40" s="52">
        <v>151</v>
      </c>
      <c r="Q40" s="37">
        <v>1.4423439500000002</v>
      </c>
      <c r="R40" s="38">
        <v>1.8222100000000003E-3</v>
      </c>
    </row>
    <row r="41" spans="1:18" ht="15.75" customHeight="1" x14ac:dyDescent="0.2">
      <c r="M41" s="46" t="s">
        <v>41</v>
      </c>
      <c r="N41" s="47">
        <v>625</v>
      </c>
      <c r="O41" s="46" t="s">
        <v>28</v>
      </c>
      <c r="P41" s="47">
        <v>152</v>
      </c>
      <c r="Q41" s="31">
        <v>1.4301336099999999</v>
      </c>
      <c r="R41" s="32">
        <v>1.8222100000000003E-3</v>
      </c>
    </row>
    <row r="42" spans="1:18" ht="16.5" customHeight="1" x14ac:dyDescent="0.2">
      <c r="M42" s="46" t="s">
        <v>41</v>
      </c>
      <c r="N42" s="47">
        <v>625</v>
      </c>
      <c r="O42" s="46" t="s">
        <v>42</v>
      </c>
      <c r="P42" s="47">
        <v>154</v>
      </c>
      <c r="Q42" s="31">
        <v>1.41349803</v>
      </c>
      <c r="R42" s="32">
        <v>1.8222100000000003E-3</v>
      </c>
    </row>
    <row r="43" spans="1:18" x14ac:dyDescent="0.2">
      <c r="M43" s="46" t="s">
        <v>41</v>
      </c>
      <c r="N43" s="47">
        <v>625</v>
      </c>
      <c r="O43" s="46" t="s">
        <v>31</v>
      </c>
      <c r="P43" s="47">
        <v>155</v>
      </c>
      <c r="Q43" s="31">
        <v>1.4391809199999999</v>
      </c>
      <c r="R43" s="32">
        <v>1.8222100000000003E-3</v>
      </c>
    </row>
    <row r="44" spans="1:18" x14ac:dyDescent="0.2">
      <c r="M44" s="46" t="s">
        <v>41</v>
      </c>
      <c r="N44" s="47">
        <v>625</v>
      </c>
      <c r="O44" s="46" t="s">
        <v>26</v>
      </c>
      <c r="P44" s="47">
        <v>156</v>
      </c>
      <c r="Q44" s="31">
        <v>1.43949138</v>
      </c>
      <c r="R44" s="32">
        <v>1.8222100000000003E-3</v>
      </c>
    </row>
    <row r="45" spans="1:18" ht="15.75" thickBot="1" x14ac:dyDescent="0.25">
      <c r="M45" s="46" t="s">
        <v>43</v>
      </c>
      <c r="N45" s="47">
        <v>999</v>
      </c>
      <c r="O45" s="46" t="s">
        <v>42</v>
      </c>
      <c r="P45" s="47">
        <v>194</v>
      </c>
      <c r="Q45" s="33">
        <v>0.54250454999999997</v>
      </c>
      <c r="R45" s="34" t="s">
        <v>64</v>
      </c>
    </row>
    <row r="46" spans="1:18" x14ac:dyDescent="0.2">
      <c r="M46" s="53" t="s">
        <v>44</v>
      </c>
      <c r="N46" s="54">
        <v>621</v>
      </c>
      <c r="O46" s="53" t="s">
        <v>26</v>
      </c>
      <c r="P46" s="54">
        <v>8316</v>
      </c>
      <c r="Q46" s="39">
        <v>1.0780044899999999</v>
      </c>
      <c r="R46" s="40">
        <v>2.3270000000000001E-3</v>
      </c>
    </row>
    <row r="47" spans="1:18" x14ac:dyDescent="0.2">
      <c r="M47" s="46" t="s">
        <v>44</v>
      </c>
      <c r="N47" s="47">
        <v>621</v>
      </c>
      <c r="O47" s="46" t="s">
        <v>19</v>
      </c>
      <c r="P47" s="47">
        <v>8317</v>
      </c>
      <c r="Q47" s="31">
        <v>1.06740393</v>
      </c>
      <c r="R47" s="32">
        <v>2.3270000000000001E-3</v>
      </c>
    </row>
    <row r="48" spans="1:18" x14ac:dyDescent="0.2">
      <c r="M48" s="46" t="s">
        <v>44</v>
      </c>
      <c r="N48" s="47">
        <v>623</v>
      </c>
      <c r="O48" s="46" t="s">
        <v>26</v>
      </c>
      <c r="P48" s="47">
        <v>8336</v>
      </c>
      <c r="Q48" s="31">
        <v>1.18541425</v>
      </c>
      <c r="R48" s="32">
        <v>2.2517100000000001E-3</v>
      </c>
    </row>
    <row r="49" spans="13:18" ht="15.75" thickBot="1" x14ac:dyDescent="0.25">
      <c r="M49" s="46" t="s">
        <v>44</v>
      </c>
      <c r="N49" s="47">
        <v>623</v>
      </c>
      <c r="O49" s="46" t="s">
        <v>19</v>
      </c>
      <c r="P49" s="47">
        <v>8337</v>
      </c>
      <c r="Q49" s="33">
        <v>1.1748136900000001</v>
      </c>
      <c r="R49" s="34">
        <v>2.2517100000000001E-3</v>
      </c>
    </row>
    <row r="50" spans="13:18" ht="15.75" thickBot="1" x14ac:dyDescent="0.25">
      <c r="M50" s="46" t="s">
        <v>45</v>
      </c>
      <c r="N50" s="47">
        <v>621</v>
      </c>
      <c r="O50" s="46" t="s">
        <v>19</v>
      </c>
      <c r="P50" s="47">
        <v>8517</v>
      </c>
      <c r="Q50" s="35">
        <v>1.2007135799999999</v>
      </c>
      <c r="R50" s="36">
        <v>2.3270000000000001E-3</v>
      </c>
    </row>
    <row r="51" spans="13:18" x14ac:dyDescent="0.2">
      <c r="M51" s="46" t="s">
        <v>46</v>
      </c>
      <c r="N51" s="47">
        <v>621</v>
      </c>
      <c r="O51" s="46"/>
      <c r="P51" s="47">
        <v>8910</v>
      </c>
      <c r="Q51" s="29">
        <v>1.0428663199999999</v>
      </c>
      <c r="R51" s="30">
        <v>2.3270000000000001E-3</v>
      </c>
    </row>
    <row r="52" spans="13:18" x14ac:dyDescent="0.2">
      <c r="M52" s="46" t="s">
        <v>46</v>
      </c>
      <c r="N52" s="47">
        <v>624</v>
      </c>
      <c r="O52" s="46"/>
      <c r="P52" s="47">
        <v>8940</v>
      </c>
      <c r="Q52" s="31">
        <v>1.2253812399999999</v>
      </c>
      <c r="R52" s="32">
        <v>1.68771E-3</v>
      </c>
    </row>
    <row r="53" spans="13:18" ht="15.75" thickBot="1" x14ac:dyDescent="0.25">
      <c r="M53" s="46" t="s">
        <v>46</v>
      </c>
      <c r="N53" s="47">
        <v>624</v>
      </c>
      <c r="O53" s="46" t="s">
        <v>26</v>
      </c>
      <c r="P53" s="47">
        <v>8946</v>
      </c>
      <c r="Q53" s="33">
        <v>1.2515028100000001</v>
      </c>
      <c r="R53" s="34">
        <v>1.68771E-3</v>
      </c>
    </row>
    <row r="54" spans="13:18" x14ac:dyDescent="0.2">
      <c r="M54" s="46" t="s">
        <v>47</v>
      </c>
      <c r="N54" s="47">
        <v>622</v>
      </c>
      <c r="O54" s="46" t="s">
        <v>32</v>
      </c>
      <c r="P54" s="47">
        <v>9329</v>
      </c>
      <c r="Q54" s="29">
        <v>1.19823575</v>
      </c>
      <c r="R54" s="30">
        <v>1.4887000000000001E-3</v>
      </c>
    </row>
    <row r="55" spans="13:18" x14ac:dyDescent="0.2">
      <c r="M55" s="46" t="s">
        <v>47</v>
      </c>
      <c r="N55" s="47">
        <v>624</v>
      </c>
      <c r="O55" s="46"/>
      <c r="P55" s="47">
        <v>9340</v>
      </c>
      <c r="Q55" s="31">
        <v>1.2084750499999999</v>
      </c>
      <c r="R55" s="32">
        <v>1.68771E-3</v>
      </c>
    </row>
    <row r="56" spans="13:18" x14ac:dyDescent="0.2">
      <c r="M56" s="46" t="s">
        <v>47</v>
      </c>
      <c r="N56" s="47">
        <v>624</v>
      </c>
      <c r="O56" s="46" t="s">
        <v>26</v>
      </c>
      <c r="P56" s="47">
        <v>9346</v>
      </c>
      <c r="Q56" s="31">
        <v>1.23459662</v>
      </c>
      <c r="R56" s="32">
        <v>1.68771E-3</v>
      </c>
    </row>
    <row r="57" spans="13:18" x14ac:dyDescent="0.2">
      <c r="M57" s="46" t="s">
        <v>47</v>
      </c>
      <c r="N57" s="47">
        <v>624</v>
      </c>
      <c r="O57" s="46" t="s">
        <v>19</v>
      </c>
      <c r="P57" s="47">
        <v>9347</v>
      </c>
      <c r="Q57" s="31">
        <v>1.2239960599999999</v>
      </c>
      <c r="R57" s="32">
        <v>1.68771E-3</v>
      </c>
    </row>
    <row r="58" spans="13:18" ht="15.75" thickBot="1" x14ac:dyDescent="0.25">
      <c r="M58" s="46" t="s">
        <v>47</v>
      </c>
      <c r="N58" s="47">
        <v>624</v>
      </c>
      <c r="O58" s="46" t="s">
        <v>32</v>
      </c>
      <c r="P58" s="47">
        <v>9349</v>
      </c>
      <c r="Q58" s="33">
        <v>1.23106969</v>
      </c>
      <c r="R58" s="34">
        <v>1.68771E-3</v>
      </c>
    </row>
    <row r="59" spans="13:18" x14ac:dyDescent="0.2">
      <c r="M59" s="55" t="s">
        <v>48</v>
      </c>
      <c r="N59" s="56">
        <v>621</v>
      </c>
      <c r="O59" s="55" t="s">
        <v>19</v>
      </c>
      <c r="P59" s="56">
        <v>9717</v>
      </c>
      <c r="Q59" s="41">
        <v>1.0039776999999999</v>
      </c>
      <c r="R59" s="42">
        <v>2.3270000000000001E-3</v>
      </c>
    </row>
    <row r="60" spans="13:18" x14ac:dyDescent="0.2">
      <c r="M60" s="55" t="s">
        <v>48</v>
      </c>
      <c r="N60" s="56">
        <v>624</v>
      </c>
      <c r="O60" s="55"/>
      <c r="P60" s="56">
        <v>9740</v>
      </c>
      <c r="Q60" s="31">
        <v>1.1709716099999998</v>
      </c>
      <c r="R60" s="43">
        <v>1.68771E-3</v>
      </c>
    </row>
    <row r="61" spans="13:18" x14ac:dyDescent="0.2">
      <c r="M61" s="55" t="s">
        <v>48</v>
      </c>
      <c r="N61" s="56">
        <v>624</v>
      </c>
      <c r="O61" s="55" t="s">
        <v>26</v>
      </c>
      <c r="P61" s="56">
        <v>9746</v>
      </c>
      <c r="Q61" s="44">
        <v>1.19709318</v>
      </c>
      <c r="R61" s="32">
        <v>1.68771E-3</v>
      </c>
    </row>
    <row r="62" spans="13:18" ht="15.75" thickBot="1" x14ac:dyDescent="0.25">
      <c r="M62" s="55" t="s">
        <v>48</v>
      </c>
      <c r="N62" s="56">
        <v>624</v>
      </c>
      <c r="O62" s="55" t="s">
        <v>19</v>
      </c>
      <c r="P62" s="56">
        <v>9747</v>
      </c>
      <c r="Q62" s="33">
        <v>1.1864926199999999</v>
      </c>
      <c r="R62" s="45">
        <v>1.68771E-3</v>
      </c>
    </row>
  </sheetData>
  <mergeCells count="6">
    <mergeCell ref="M1:R1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2019-11-05T18:07:13Z</cp:lastPrinted>
  <dcterms:created xsi:type="dcterms:W3CDTF">2003-10-29T19:41:21Z</dcterms:created>
  <dcterms:modified xsi:type="dcterms:W3CDTF">2025-02-28T17:09:02Z</dcterms:modified>
</cp:coreProperties>
</file>